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2120" windowHeight="820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3'!$A$1:$K$48</definedName>
    <definedName name="_xlnm.Print_Area" localSheetId="3">'Addt''l Emps pg 4'!$A$1:$K$48</definedName>
    <definedName name="_xlnm.Print_Area" localSheetId="0">'Cover Sheet'!$A$1:$L$61</definedName>
    <definedName name="_xlnm.Print_Area" localSheetId="1">'Employee Detail pg 2'!$A$1:$K$48</definedName>
  </definedNames>
  <calcPr fullCalcOnLoad="1" fullPrecision="0"/>
</workbook>
</file>

<file path=xl/sharedStrings.xml><?xml version="1.0" encoding="utf-8"?>
<sst xmlns="http://schemas.openxmlformats.org/spreadsheetml/2006/main" count="190" uniqueCount="97">
  <si>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</si>
  <si>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</si>
  <si>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</si>
  <si>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</si>
  <si>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</si>
  <si>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</si>
  <si>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</si>
  <si>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</si>
  <si>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</si>
  <si>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</si>
  <si>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</si>
  <si>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</si>
  <si>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</si>
  <si>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</si>
  <si>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</si>
  <si>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</si>
  <si>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</si>
  <si>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</si>
  <si>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</si>
  <si>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</si>
  <si>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</si>
  <si>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</si>
  <si>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Vacation</t>
  </si>
  <si>
    <t xml:space="preserve">LMCC </t>
  </si>
  <si>
    <t>NLMCC</t>
  </si>
  <si>
    <t>Safety</t>
  </si>
  <si>
    <t>NEBF</t>
  </si>
  <si>
    <t>NECA Chap. Dues</t>
  </si>
  <si>
    <t>Local Union Dues</t>
  </si>
  <si>
    <t>TOTAL REMITTANCE FOR ALL FUNDS</t>
  </si>
  <si>
    <t xml:space="preserve">*Include detail for any Adjustment made </t>
  </si>
  <si>
    <t xml:space="preserve">                                         </t>
  </si>
  <si>
    <t>CLASSIFICATION CODES TO BE USED IN COLUMN NUMBER 2:</t>
  </si>
  <si>
    <t>EMPLOYEE NAME</t>
  </si>
  <si>
    <t>CLASS</t>
  </si>
  <si>
    <t>HOURS PAID</t>
  </si>
  <si>
    <t>VACATION AMOUNT</t>
  </si>
  <si>
    <t>PENSION AMOUNT</t>
  </si>
  <si>
    <t>UNION DUES</t>
  </si>
  <si>
    <t>SOCIAL SECURITY NUMBER</t>
  </si>
  <si>
    <t>TOTALS FOR THIS PAGE</t>
  </si>
  <si>
    <t>GRAND TOTALS FOR ALL PAGES</t>
  </si>
  <si>
    <t>Pension-3rd Period</t>
  </si>
  <si>
    <t>Pension-4th Period</t>
  </si>
  <si>
    <t>Pension-5th Period</t>
  </si>
  <si>
    <t>Pension-6th Period</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</si>
  <si>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</si>
  <si>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</si>
  <si>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r>
      <t>NECA Service Ch.</t>
    </r>
    <r>
      <rPr>
        <b/>
        <sz val="6"/>
        <rFont val="Times New Roman"/>
        <family val="1"/>
      </rPr>
      <t xml:space="preserve">    </t>
    </r>
    <r>
      <rPr>
        <sz val="6"/>
        <rFont val="Times New Roman"/>
        <family val="1"/>
      </rPr>
      <t>(NECA Members Only)</t>
    </r>
  </si>
  <si>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</si>
  <si>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</si>
  <si>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</si>
  <si>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</si>
  <si>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</si>
  <si>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</si>
  <si>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</si>
  <si>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</si>
  <si>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</si>
  <si>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</si>
  <si>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</si>
  <si>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</si>
  <si>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</si>
  <si>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</si>
  <si>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</si>
  <si>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</si>
  <si>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</si>
  <si>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</si>
  <si>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</si>
  <si>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</si>
  <si>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</si>
  <si>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</si>
  <si>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</si>
  <si>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t>AMF</t>
  </si>
  <si>
    <t>JATC</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</si>
  <si>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</si>
  <si>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RESIDENTIAL</t>
  </si>
  <si>
    <t>22a</t>
  </si>
  <si>
    <t>22b</t>
  </si>
  <si>
    <t>23a</t>
  </si>
  <si>
    <t>23c</t>
  </si>
  <si>
    <t>23d</t>
  </si>
  <si>
    <t>23e</t>
  </si>
  <si>
    <t>23f</t>
  </si>
  <si>
    <t>22A</t>
  </si>
  <si>
    <t>22B</t>
  </si>
  <si>
    <t>23A</t>
  </si>
  <si>
    <t>23B</t>
  </si>
  <si>
    <t>23C</t>
  </si>
  <si>
    <t>23D</t>
  </si>
  <si>
    <t>23E</t>
  </si>
  <si>
    <t>23F</t>
  </si>
  <si>
    <r>
      <t>26.</t>
    </r>
    <r>
      <rPr>
        <sz val="12"/>
        <rFont val="Times New Roman"/>
        <family val="1"/>
      </rPr>
      <t xml:space="preserve"> All (Non-Bargaining Unit Group)                                                                </t>
    </r>
    <r>
      <rPr>
        <b/>
        <sz val="12"/>
        <rFont val="Times New Roman"/>
        <family val="1"/>
      </rPr>
      <t>27.</t>
    </r>
    <r>
      <rPr>
        <sz val="12"/>
        <rFont val="Times New Roman"/>
        <family val="1"/>
      </rPr>
      <t xml:space="preserve"> Alumni</t>
    </r>
  </si>
  <si>
    <r>
      <t>22.</t>
    </r>
    <r>
      <rPr>
        <sz val="12"/>
        <rFont val="Times New Roman"/>
        <family val="1"/>
      </rPr>
      <t xml:space="preserve"> Residential Wireman (</t>
    </r>
    <r>
      <rPr>
        <b/>
        <sz val="12"/>
        <rFont val="Times New Roman"/>
        <family val="1"/>
      </rPr>
      <t>22A</t>
    </r>
    <r>
      <rPr>
        <sz val="12"/>
        <rFont val="Times New Roman"/>
        <family val="1"/>
      </rPr>
      <t xml:space="preserve">-Foreman, </t>
    </r>
    <r>
      <rPr>
        <b/>
        <sz val="12"/>
        <rFont val="Times New Roman"/>
        <family val="1"/>
      </rPr>
      <t>22B</t>
    </r>
    <r>
      <rPr>
        <sz val="12"/>
        <rFont val="Times New Roman"/>
        <family val="1"/>
      </rPr>
      <t xml:space="preserve">-General Foreman)                     </t>
    </r>
    <r>
      <rPr>
        <b/>
        <sz val="12"/>
        <rFont val="Times New Roman"/>
        <family val="1"/>
      </rPr>
      <t>23.</t>
    </r>
    <r>
      <rPr>
        <sz val="12"/>
        <rFont val="Times New Roman"/>
        <family val="1"/>
      </rPr>
      <t xml:space="preserve"> Residential Apprentice (</t>
    </r>
    <r>
      <rPr>
        <b/>
        <sz val="12"/>
        <rFont val="Times New Roman"/>
        <family val="1"/>
      </rPr>
      <t>23A</t>
    </r>
    <r>
      <rPr>
        <sz val="12"/>
        <rFont val="Times New Roman"/>
        <family val="1"/>
      </rPr>
      <t xml:space="preserve">-1st Period, </t>
    </r>
    <r>
      <rPr>
        <b/>
        <sz val="12"/>
        <rFont val="Times New Roman"/>
        <family val="1"/>
      </rPr>
      <t>23B</t>
    </r>
    <r>
      <rPr>
        <sz val="12"/>
        <rFont val="Times New Roman"/>
        <family val="1"/>
      </rPr>
      <t>-2nd Period,</t>
    </r>
    <r>
      <rPr>
        <b/>
        <sz val="12"/>
        <rFont val="Times New Roman"/>
        <family val="1"/>
      </rPr>
      <t xml:space="preserve"> 23C</t>
    </r>
    <r>
      <rPr>
        <sz val="12"/>
        <rFont val="Times New Roman"/>
        <family val="1"/>
      </rPr>
      <t xml:space="preserve">-3rd Period, </t>
    </r>
    <r>
      <rPr>
        <b/>
        <sz val="12"/>
        <rFont val="Times New Roman"/>
        <family val="1"/>
      </rPr>
      <t>23D</t>
    </r>
    <r>
      <rPr>
        <sz val="12"/>
        <rFont val="Times New Roman"/>
        <family val="1"/>
      </rPr>
      <t xml:space="preserve">-4th Period, </t>
    </r>
    <r>
      <rPr>
        <b/>
        <sz val="12"/>
        <rFont val="Times New Roman"/>
        <family val="1"/>
      </rPr>
      <t>23E</t>
    </r>
    <r>
      <rPr>
        <sz val="12"/>
        <rFont val="Times New Roman"/>
        <family val="1"/>
      </rPr>
      <t xml:space="preserve">-5th Period, </t>
    </r>
    <r>
      <rPr>
        <b/>
        <sz val="12"/>
        <rFont val="Times New Roman"/>
        <family val="1"/>
      </rPr>
      <t>23F</t>
    </r>
    <r>
      <rPr>
        <sz val="12"/>
        <rFont val="Times New Roman"/>
        <family val="1"/>
      </rPr>
      <t>-6th Period)</t>
    </r>
  </si>
  <si>
    <t>23b</t>
  </si>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</sst>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51">
    <font>
      <sz val="10"/>
      <name val="Arial"/>
      <family val="0"/>
    </font>
    <font>
      <sz val="8"/>
      <name val="Arial"/>
      <family val="2"/>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2"/>
    </font>
    <font>
      <b/>
      <sz val="12"/>
      <name val="Times New Roman"/>
      <family val="1"/>
    </font>
    <font>
      <sz val="12"/>
      <name val="Arial"/>
      <family val="2"/>
    </font>
    <font>
      <b/>
      <sz val="6"/>
      <name val="Times New Roman"/>
      <family val="1"/>
    </font>
    <font>
      <b/>
      <u val="single"/>
      <sz val="12"/>
      <name val="Times New Roman"/>
      <family val="1"/>
    </font>
    <font>
      <sz val="10"/>
      <color indexed="9"/>
      <name val="Times New Roman"/>
      <family val="1"/>
    </font>
    <font>
      <sz val="10"/>
      <color indexed="10"/>
      <name val="Times New Roman"/>
      <family val="1"/>
    </font>
    <font>
      <b/>
      <sz val="18"/>
      <name val="Arial"/>
      <family val="2"/>
    </font>
    <font>
      <sz val="14"/>
      <color indexed="9"/>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style="thick"/>
      <top style="double"/>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medium"/>
      <bottom style="thick"/>
    </border>
    <border>
      <left>
        <color indexed="63"/>
      </left>
      <right style="thick"/>
      <top style="medium"/>
      <bottom style="thick"/>
    </border>
    <border>
      <left>
        <color indexed="63"/>
      </left>
      <right>
        <color indexed="63"/>
      </right>
      <top>
        <color indexed="63"/>
      </top>
      <bottom style="medium"/>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n"/>
      <right style="thin"/>
      <top style="double"/>
      <bottom style="thin"/>
    </border>
    <border>
      <left style="thick"/>
      <right style="thin"/>
      <top style="double"/>
      <bottom style="thin"/>
    </border>
    <border>
      <left style="thick"/>
      <right style="thin"/>
      <top style="thin"/>
      <bottom style="thin"/>
    </border>
    <border>
      <left style="thick"/>
      <right style="thin"/>
      <top>
        <color indexed="63"/>
      </top>
      <bottom style="thin"/>
    </border>
    <border>
      <left style="thin"/>
      <right style="thin"/>
      <top style="thin"/>
      <bottom style="medium"/>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color indexed="63"/>
      </left>
      <right>
        <color indexed="63"/>
      </right>
      <top>
        <color indexed="63"/>
      </top>
      <bottom style="thick"/>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color indexed="63"/>
      </left>
      <right style="thin"/>
      <top style="thin"/>
      <bottom style="thin"/>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style="thin"/>
      <right style="thin"/>
      <top>
        <color indexed="63"/>
      </top>
      <bottom>
        <color indexed="63"/>
      </bottom>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thin"/>
      <right style="thin"/>
      <top style="thin"/>
      <bottom style="thick"/>
    </border>
    <border>
      <left style="thin"/>
      <right style="thin"/>
      <top>
        <color indexed="63"/>
      </top>
      <bottom style="double"/>
    </border>
    <border>
      <left style="thin"/>
      <right style="thin"/>
      <top style="thick"/>
      <bottom style="thin"/>
    </border>
    <border>
      <left style="double"/>
      <right style="thin"/>
      <top style="thick"/>
      <bottom>
        <color indexed="63"/>
      </bottom>
    </border>
    <border>
      <left style="double"/>
      <right style="thin"/>
      <top>
        <color indexed="63"/>
      </top>
      <bottom style="double"/>
    </border>
    <border>
      <left style="thin"/>
      <right style="double"/>
      <top>
        <color indexed="63"/>
      </top>
      <bottom style="double"/>
    </border>
    <border>
      <left style="thin"/>
      <right style="double"/>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41">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0" fontId="6" fillId="0" borderId="0" xfId="0" applyFont="1" applyAlignment="1">
      <alignment horizontal="right"/>
    </xf>
    <xf numFmtId="43" fontId="2" fillId="0" borderId="16" xfId="0" applyNumberFormat="1" applyFont="1" applyBorder="1" applyAlignment="1">
      <alignment horizontal="center"/>
    </xf>
    <xf numFmtId="43" fontId="2" fillId="0" borderId="17" xfId="0" applyNumberFormat="1" applyFont="1" applyBorder="1" applyAlignment="1">
      <alignment horizontal="center"/>
    </xf>
    <xf numFmtId="43" fontId="10" fillId="0" borderId="18" xfId="0" applyNumberFormat="1" applyFont="1" applyBorder="1" applyAlignment="1">
      <alignment horizontal="center"/>
    </xf>
    <xf numFmtId="43" fontId="10" fillId="0" borderId="19" xfId="0" applyNumberFormat="1" applyFont="1" applyBorder="1" applyAlignment="1">
      <alignment horizontal="left"/>
    </xf>
    <xf numFmtId="43" fontId="2" fillId="0" borderId="20" xfId="0" applyNumberFormat="1" applyFont="1" applyBorder="1" applyAlignment="1">
      <alignment horizontal="right"/>
    </xf>
    <xf numFmtId="43" fontId="2" fillId="0" borderId="21" xfId="0" applyNumberFormat="1" applyFont="1" applyFill="1" applyBorder="1" applyAlignment="1">
      <alignment horizontal="center"/>
    </xf>
    <xf numFmtId="43" fontId="2" fillId="0" borderId="22" xfId="0" applyNumberFormat="1" applyFont="1" applyBorder="1" applyAlignment="1">
      <alignment horizontal="center"/>
    </xf>
    <xf numFmtId="43" fontId="10" fillId="0" borderId="23" xfId="0" applyNumberFormat="1" applyFont="1" applyBorder="1" applyAlignment="1">
      <alignment horizontal="left"/>
    </xf>
    <xf numFmtId="43" fontId="10" fillId="0" borderId="22" xfId="0" applyNumberFormat="1" applyFont="1" applyBorder="1" applyAlignment="1">
      <alignment horizontal="left"/>
    </xf>
    <xf numFmtId="43" fontId="2" fillId="0" borderId="24" xfId="0" applyNumberFormat="1" applyFont="1" applyBorder="1" applyAlignment="1">
      <alignment horizontal="right"/>
    </xf>
    <xf numFmtId="43" fontId="2" fillId="0" borderId="21" xfId="0" applyNumberFormat="1" applyFont="1" applyBorder="1" applyAlignment="1">
      <alignment horizontal="center"/>
    </xf>
    <xf numFmtId="43" fontId="2" fillId="0" borderId="11" xfId="0" applyNumberFormat="1" applyFont="1" applyBorder="1" applyAlignment="1">
      <alignment horizontal="center"/>
    </xf>
    <xf numFmtId="43" fontId="2" fillId="0" borderId="25" xfId="0" applyNumberFormat="1" applyFont="1" applyBorder="1" applyAlignment="1">
      <alignment horizontal="center"/>
    </xf>
    <xf numFmtId="43" fontId="10" fillId="0" borderId="11" xfId="0" applyNumberFormat="1" applyFont="1" applyBorder="1" applyAlignment="1">
      <alignment horizontal="left"/>
    </xf>
    <xf numFmtId="43" fontId="10" fillId="0" borderId="22" xfId="0" applyNumberFormat="1" applyFont="1" applyBorder="1" applyAlignment="1">
      <alignment horizontal="left"/>
    </xf>
    <xf numFmtId="43" fontId="10" fillId="0" borderId="26" xfId="0" applyNumberFormat="1" applyFont="1" applyBorder="1" applyAlignment="1">
      <alignment horizontal="left"/>
    </xf>
    <xf numFmtId="43" fontId="10" fillId="0" borderId="27" xfId="0" applyNumberFormat="1" applyFont="1" applyBorder="1" applyAlignment="1">
      <alignment horizontal="left"/>
    </xf>
    <xf numFmtId="43" fontId="10" fillId="0" borderId="27" xfId="0" applyNumberFormat="1" applyFont="1" applyBorder="1" applyAlignment="1">
      <alignment horizontal="left"/>
    </xf>
    <xf numFmtId="43" fontId="2" fillId="0" borderId="28" xfId="0" applyNumberFormat="1" applyFont="1" applyBorder="1" applyAlignment="1">
      <alignment horizontal="righ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172" fontId="2" fillId="33" borderId="29" xfId="0" applyNumberFormat="1" applyFont="1" applyFill="1" applyBorder="1" applyAlignment="1" applyProtection="1">
      <alignment horizontal="center"/>
      <protection/>
    </xf>
    <xf numFmtId="0" fontId="3" fillId="0" borderId="30" xfId="0" applyFont="1" applyBorder="1" applyAlignment="1" applyProtection="1">
      <alignment horizontal="center"/>
      <protection/>
    </xf>
    <xf numFmtId="0" fontId="3" fillId="0" borderId="31"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33" xfId="0" applyFont="1" applyBorder="1" applyAlignment="1" applyProtection="1">
      <alignment horizontal="center"/>
      <protection/>
    </xf>
    <xf numFmtId="0" fontId="3" fillId="0" borderId="34" xfId="0" applyFont="1" applyBorder="1" applyAlignment="1" applyProtection="1">
      <alignment horizontal="center" wrapText="1"/>
      <protection/>
    </xf>
    <xf numFmtId="0" fontId="3" fillId="34" borderId="35" xfId="0" applyFont="1" applyFill="1" applyBorder="1" applyAlignment="1" applyProtection="1">
      <alignment/>
      <protection/>
    </xf>
    <xf numFmtId="0" fontId="3" fillId="34" borderId="36" xfId="0" applyFont="1" applyFill="1" applyBorder="1" applyAlignment="1" applyProtection="1">
      <alignment/>
      <protection/>
    </xf>
    <xf numFmtId="0" fontId="2" fillId="0" borderId="37" xfId="0" applyFont="1" applyBorder="1" applyAlignment="1" applyProtection="1">
      <alignment horizontal="left"/>
      <protection locked="0"/>
    </xf>
    <xf numFmtId="0" fontId="3" fillId="0" borderId="38" xfId="0" applyFont="1" applyBorder="1" applyAlignment="1" applyProtection="1">
      <alignment horizontal="center"/>
      <protection/>
    </xf>
    <xf numFmtId="0" fontId="3" fillId="0" borderId="39" xfId="0" applyFont="1" applyBorder="1" applyAlignment="1" applyProtection="1">
      <alignment horizontal="center"/>
      <protection/>
    </xf>
    <xf numFmtId="43" fontId="2" fillId="0" borderId="40" xfId="44" applyNumberFormat="1" applyFont="1" applyBorder="1" applyAlignment="1" applyProtection="1">
      <alignment/>
      <protection locked="0"/>
    </xf>
    <xf numFmtId="43" fontId="2" fillId="0" borderId="21" xfId="44" applyNumberFormat="1" applyFont="1" applyFill="1" applyBorder="1" applyAlignment="1" applyProtection="1">
      <alignment/>
      <protection locked="0"/>
    </xf>
    <xf numFmtId="9" fontId="2" fillId="0" borderId="21" xfId="57" applyNumberFormat="1" applyFont="1" applyFill="1" applyBorder="1" applyAlignment="1" applyProtection="1">
      <alignment/>
      <protection locked="0"/>
    </xf>
    <xf numFmtId="9" fontId="2" fillId="0" borderId="21" xfId="57" applyNumberFormat="1" applyFont="1" applyBorder="1" applyAlignment="1" applyProtection="1">
      <alignment/>
      <protection locked="0"/>
    </xf>
    <xf numFmtId="43" fontId="2" fillId="0" borderId="21" xfId="57" applyNumberFormat="1" applyFont="1" applyBorder="1" applyAlignment="1" applyProtection="1">
      <alignment/>
      <protection locked="0"/>
    </xf>
    <xf numFmtId="43" fontId="2" fillId="0" borderId="21" xfId="44" applyNumberFormat="1" applyFont="1" applyBorder="1" applyAlignment="1" applyProtection="1">
      <alignment/>
      <protection locked="0"/>
    </xf>
    <xf numFmtId="174" fontId="2" fillId="0" borderId="21" xfId="57" applyNumberFormat="1" applyFont="1" applyBorder="1" applyAlignment="1" applyProtection="1">
      <alignment/>
      <protection locked="0"/>
    </xf>
    <xf numFmtId="43" fontId="2" fillId="0" borderId="21" xfId="0" applyNumberFormat="1" applyFont="1" applyBorder="1" applyAlignment="1" applyProtection="1">
      <alignment/>
      <protection locked="0"/>
    </xf>
    <xf numFmtId="43" fontId="7" fillId="0" borderId="41" xfId="0" applyNumberFormat="1" applyFont="1" applyBorder="1" applyAlignment="1" applyProtection="1">
      <alignment horizontal="center"/>
      <protection locked="0"/>
    </xf>
    <xf numFmtId="43" fontId="7" fillId="0" borderId="42" xfId="0" applyNumberFormat="1" applyFont="1" applyBorder="1" applyAlignment="1" applyProtection="1">
      <alignment horizontal="center"/>
      <protection locked="0"/>
    </xf>
    <xf numFmtId="43" fontId="7" fillId="0" borderId="43" xfId="0" applyNumberFormat="1" applyFont="1" applyBorder="1" applyAlignment="1" applyProtection="1">
      <alignment horizontal="center"/>
      <protection locked="0"/>
    </xf>
    <xf numFmtId="43" fontId="7" fillId="0" borderId="42" xfId="0" applyNumberFormat="1" applyFont="1" applyBorder="1" applyAlignment="1" applyProtection="1">
      <alignment horizontal="center" vertical="center" wrapText="1"/>
      <protection locked="0"/>
    </xf>
    <xf numFmtId="43" fontId="13" fillId="0" borderId="0" xfId="0" applyNumberFormat="1" applyFont="1" applyBorder="1" applyAlignment="1">
      <alignment horizontal="center"/>
    </xf>
    <xf numFmtId="43" fontId="13" fillId="0" borderId="0" xfId="0" applyNumberFormat="1" applyFont="1" applyBorder="1" applyAlignment="1">
      <alignment/>
    </xf>
    <xf numFmtId="0" fontId="13" fillId="0" borderId="0" xfId="0" applyFont="1" applyBorder="1" applyAlignment="1">
      <alignment horizontal="center" wrapText="1"/>
    </xf>
    <xf numFmtId="2" fontId="2" fillId="0" borderId="40" xfId="0" applyNumberFormat="1" applyFont="1" applyBorder="1" applyAlignment="1">
      <alignment/>
    </xf>
    <xf numFmtId="2" fontId="2" fillId="0" borderId="21" xfId="0" applyNumberFormat="1" applyFont="1" applyBorder="1" applyAlignment="1">
      <alignment/>
    </xf>
    <xf numFmtId="0" fontId="2" fillId="35" borderId="21" xfId="0" applyFont="1" applyFill="1" applyBorder="1" applyAlignment="1">
      <alignment/>
    </xf>
    <xf numFmtId="2" fontId="2" fillId="0" borderId="25" xfId="0" applyNumberFormat="1" applyFont="1" applyBorder="1" applyAlignment="1">
      <alignment/>
    </xf>
    <xf numFmtId="0" fontId="2" fillId="35" borderId="21" xfId="0" applyFont="1" applyFill="1" applyBorder="1" applyAlignment="1">
      <alignment horizontal="center"/>
    </xf>
    <xf numFmtId="0" fontId="2" fillId="0" borderId="29" xfId="0" applyFont="1" applyFill="1" applyBorder="1" applyAlignment="1" applyProtection="1">
      <alignment horizontal="center"/>
      <protection/>
    </xf>
    <xf numFmtId="0" fontId="14" fillId="0" borderId="0" xfId="0" applyFont="1" applyAlignment="1">
      <alignment wrapText="1"/>
    </xf>
    <xf numFmtId="0" fontId="14" fillId="0" borderId="0" xfId="0" applyFont="1" applyAlignment="1">
      <alignment/>
    </xf>
    <xf numFmtId="43" fontId="2" fillId="0" borderId="44" xfId="0" applyNumberFormat="1" applyFont="1" applyBorder="1" applyAlignment="1" applyProtection="1">
      <alignment/>
      <protection locked="0"/>
    </xf>
    <xf numFmtId="0" fontId="2" fillId="0" borderId="21" xfId="0" applyFont="1" applyBorder="1" applyAlignment="1" applyProtection="1">
      <alignment/>
      <protection locked="0"/>
    </xf>
    <xf numFmtId="43" fontId="2" fillId="0" borderId="25" xfId="0" applyNumberFormat="1" applyFont="1" applyBorder="1" applyAlignment="1" applyProtection="1">
      <alignment horizontal="center"/>
      <protection locked="0"/>
    </xf>
    <xf numFmtId="166" fontId="2" fillId="0" borderId="45" xfId="0" applyNumberFormat="1" applyFont="1" applyBorder="1" applyAlignment="1" applyProtection="1">
      <alignment horizontal="center"/>
      <protection locked="0"/>
    </xf>
    <xf numFmtId="2" fontId="2" fillId="0" borderId="35" xfId="0" applyNumberFormat="1" applyFont="1" applyBorder="1" applyAlignment="1" applyProtection="1">
      <alignment horizontal="center" vertical="center"/>
      <protection/>
    </xf>
    <xf numFmtId="43" fontId="2" fillId="0" borderId="35" xfId="0" applyNumberFormat="1" applyFont="1" applyBorder="1" applyAlignment="1" applyProtection="1">
      <alignment horizontal="right" vertical="center"/>
      <protection/>
    </xf>
    <xf numFmtId="44" fontId="2" fillId="0" borderId="35"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2" fontId="2" fillId="0" borderId="36" xfId="0" applyNumberFormat="1" applyFont="1" applyBorder="1" applyAlignment="1" applyProtection="1">
      <alignment horizontal="center" vertical="center"/>
      <protection/>
    </xf>
    <xf numFmtId="43" fontId="2" fillId="0" borderId="36" xfId="0" applyNumberFormat="1" applyFont="1" applyBorder="1" applyAlignment="1" applyProtection="1">
      <alignment horizontal="right" vertical="center"/>
      <protection/>
    </xf>
    <xf numFmtId="44" fontId="2" fillId="0" borderId="36" xfId="0" applyNumberFormat="1" applyFont="1" applyBorder="1" applyAlignment="1" applyProtection="1">
      <alignment horizontal="center" vertical="center"/>
      <protection/>
    </xf>
    <xf numFmtId="44" fontId="2" fillId="0" borderId="47" xfId="0" applyNumberFormat="1" applyFont="1" applyBorder="1" applyAlignment="1" applyProtection="1">
      <alignment horizontal="center" vertical="center"/>
      <protection/>
    </xf>
    <xf numFmtId="0" fontId="2" fillId="0" borderId="12" xfId="0" applyFont="1" applyBorder="1" applyAlignment="1" applyProtection="1">
      <alignment horizontal="left"/>
      <protection locked="0"/>
    </xf>
    <xf numFmtId="0" fontId="3" fillId="0" borderId="48" xfId="0" applyFont="1" applyBorder="1" applyAlignment="1">
      <alignment horizontal="center"/>
    </xf>
    <xf numFmtId="0" fontId="7" fillId="0" borderId="14" xfId="0" applyFont="1" applyBorder="1" applyAlignment="1">
      <alignment horizont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43" fontId="2" fillId="0" borderId="23" xfId="0" applyNumberFormat="1" applyFont="1" applyBorder="1" applyAlignment="1">
      <alignment horizontal="right"/>
    </xf>
    <xf numFmtId="43" fontId="2" fillId="0" borderId="52" xfId="0" applyNumberFormat="1" applyFont="1" applyBorder="1" applyAlignment="1">
      <alignment horizontal="right"/>
    </xf>
    <xf numFmtId="43" fontId="2" fillId="0" borderId="23" xfId="0" applyNumberFormat="1" applyFont="1" applyBorder="1" applyAlignment="1" applyProtection="1">
      <alignment/>
      <protection locked="0"/>
    </xf>
    <xf numFmtId="43" fontId="2" fillId="0" borderId="52" xfId="0" applyNumberFormat="1" applyFont="1" applyBorder="1" applyAlignment="1" applyProtection="1">
      <alignment/>
      <protection locked="0"/>
    </xf>
    <xf numFmtId="0" fontId="3" fillId="0" borderId="10" xfId="0" applyFont="1" applyBorder="1" applyAlignment="1">
      <alignment horizontal="center"/>
    </xf>
    <xf numFmtId="0" fontId="3" fillId="0" borderId="53" xfId="0" applyFont="1" applyBorder="1" applyAlignment="1">
      <alignment horizontal="center"/>
    </xf>
    <xf numFmtId="43" fontId="2" fillId="0" borderId="54" xfId="0" applyNumberFormat="1" applyFont="1" applyBorder="1" applyAlignment="1" applyProtection="1">
      <alignment/>
      <protection locked="0"/>
    </xf>
    <xf numFmtId="43" fontId="3" fillId="0" borderId="55" xfId="0" applyNumberFormat="1" applyFont="1" applyBorder="1" applyAlignment="1" applyProtection="1">
      <alignment/>
      <protection locked="0"/>
    </xf>
    <xf numFmtId="0" fontId="4" fillId="0" borderId="0" xfId="0" applyFont="1" applyBorder="1" applyAlignment="1">
      <alignment horizontal="center" vertical="center"/>
    </xf>
    <xf numFmtId="0" fontId="4" fillId="0" borderId="53" xfId="0" applyFont="1" applyBorder="1" applyAlignment="1">
      <alignment horizontal="center" vertical="center"/>
    </xf>
    <xf numFmtId="0" fontId="0" fillId="0" borderId="10" xfId="0" applyFont="1"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6" xfId="0" applyNumberFormat="1" applyFont="1" applyFill="1" applyBorder="1" applyAlignment="1" applyProtection="1">
      <alignment horizontal="center"/>
      <protection locked="0"/>
    </xf>
    <xf numFmtId="0" fontId="0" fillId="0" borderId="11" xfId="0" applyFont="1" applyBorder="1" applyAlignment="1">
      <alignment horizontal="center"/>
    </xf>
    <xf numFmtId="0" fontId="0" fillId="0" borderId="56" xfId="0" applyFont="1" applyBorder="1" applyAlignment="1">
      <alignment horizontal="center"/>
    </xf>
    <xf numFmtId="0" fontId="2" fillId="0" borderId="0" xfId="0" applyFont="1" applyAlignment="1">
      <alignment horizontal="center"/>
    </xf>
    <xf numFmtId="0" fontId="3" fillId="0" borderId="26" xfId="0" applyFont="1" applyBorder="1" applyAlignment="1">
      <alignment horizontal="center"/>
    </xf>
    <xf numFmtId="0" fontId="3" fillId="0" borderId="57" xfId="0" applyFont="1" applyBorder="1" applyAlignment="1">
      <alignment horizontal="center"/>
    </xf>
    <xf numFmtId="0" fontId="4" fillId="0" borderId="0" xfId="0" applyFont="1" applyBorder="1" applyAlignment="1">
      <alignment horizontal="left" vertical="center" wrapText="1"/>
    </xf>
    <xf numFmtId="0" fontId="6" fillId="0" borderId="12" xfId="0" applyFont="1" applyBorder="1" applyAlignment="1">
      <alignment horizontal="center"/>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6" xfId="0" applyNumberFormat="1"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6" xfId="0" applyFont="1" applyFill="1" applyBorder="1" applyAlignment="1" applyProtection="1">
      <alignment horizontal="center"/>
      <protection locked="0"/>
    </xf>
    <xf numFmtId="0" fontId="3" fillId="0" borderId="26" xfId="0" applyFont="1" applyBorder="1" applyAlignment="1">
      <alignment horizontal="left"/>
    </xf>
    <xf numFmtId="0" fontId="3" fillId="0" borderId="58" xfId="0" applyFont="1" applyBorder="1" applyAlignment="1">
      <alignment horizontal="left"/>
    </xf>
    <xf numFmtId="0" fontId="3" fillId="0" borderId="57" xfId="0" applyFont="1" applyBorder="1" applyAlignment="1">
      <alignment horizontal="left"/>
    </xf>
    <xf numFmtId="0" fontId="2" fillId="0" borderId="26" xfId="0" applyFont="1" applyBorder="1" applyAlignment="1">
      <alignment horizontal="center" vertical="center"/>
    </xf>
    <xf numFmtId="0" fontId="2" fillId="0" borderId="58" xfId="0" applyFont="1" applyBorder="1" applyAlignment="1">
      <alignment horizontal="center" vertical="center"/>
    </xf>
    <xf numFmtId="0" fontId="2" fillId="0" borderId="57"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6" xfId="0" applyFont="1" applyBorder="1" applyAlignment="1">
      <alignment horizontal="center" vertic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9" xfId="0" applyNumberFormat="1" applyFont="1" applyBorder="1" applyAlignment="1">
      <alignment horizontal="right"/>
    </xf>
    <xf numFmtId="43" fontId="2" fillId="0" borderId="60" xfId="0" applyNumberFormat="1" applyFont="1" applyBorder="1" applyAlignment="1">
      <alignment horizontal="right"/>
    </xf>
    <xf numFmtId="43" fontId="7" fillId="0" borderId="61" xfId="0" applyNumberFormat="1" applyFont="1" applyBorder="1" applyAlignment="1">
      <alignment horizontal="center"/>
    </xf>
    <xf numFmtId="43" fontId="8" fillId="0" borderId="59" xfId="0" applyNumberFormat="1" applyFont="1" applyBorder="1" applyAlignment="1">
      <alignment/>
    </xf>
    <xf numFmtId="43" fontId="2" fillId="0" borderId="27" xfId="0" applyNumberFormat="1" applyFont="1" applyBorder="1" applyAlignment="1">
      <alignment/>
    </xf>
    <xf numFmtId="43" fontId="2" fillId="0" borderId="59" xfId="0" applyNumberFormat="1" applyFont="1" applyBorder="1" applyAlignment="1">
      <alignment/>
    </xf>
    <xf numFmtId="43" fontId="2" fillId="0" borderId="60" xfId="0" applyNumberFormat="1" applyFont="1" applyBorder="1" applyAlignment="1">
      <alignment/>
    </xf>
    <xf numFmtId="0" fontId="9" fillId="0" borderId="62" xfId="0" applyFont="1" applyBorder="1" applyAlignment="1">
      <alignment horizontal="center"/>
    </xf>
    <xf numFmtId="0" fontId="7" fillId="0" borderId="62" xfId="0" applyFont="1" applyBorder="1" applyAlignment="1" applyProtection="1">
      <alignment horizontal="right"/>
      <protection locked="0"/>
    </xf>
    <xf numFmtId="0" fontId="3" fillId="0" borderId="62" xfId="0" applyFont="1" applyBorder="1" applyAlignment="1" applyProtection="1">
      <alignment horizontal="right"/>
      <protection locked="0"/>
    </xf>
    <xf numFmtId="0" fontId="5" fillId="0" borderId="10" xfId="0" applyFont="1" applyFill="1" applyBorder="1" applyAlignment="1">
      <alignment horizontal="center" wrapText="1"/>
    </xf>
    <xf numFmtId="0" fontId="5" fillId="0" borderId="53" xfId="0" applyFont="1" applyFill="1" applyBorder="1" applyAlignment="1">
      <alignment horizontal="center" wrapText="1"/>
    </xf>
    <xf numFmtId="0" fontId="0" fillId="0" borderId="10" xfId="0" applyFill="1" applyBorder="1" applyAlignment="1">
      <alignment horizontal="center" wrapText="1"/>
    </xf>
    <xf numFmtId="0" fontId="0" fillId="0" borderId="53" xfId="0" applyFill="1" applyBorder="1" applyAlignment="1">
      <alignment horizontal="center" wrapText="1"/>
    </xf>
    <xf numFmtId="0" fontId="0" fillId="0" borderId="11" xfId="0" applyFill="1" applyBorder="1" applyAlignment="1">
      <alignment horizontal="center" wrapText="1"/>
    </xf>
    <xf numFmtId="0" fontId="0" fillId="0" borderId="56" xfId="0" applyFill="1" applyBorder="1" applyAlignment="1">
      <alignment horizontal="center" wrapText="1"/>
    </xf>
    <xf numFmtId="43" fontId="2" fillId="0" borderId="23" xfId="0" applyNumberFormat="1" applyFont="1" applyBorder="1" applyAlignment="1" applyProtection="1">
      <alignment horizontal="right"/>
      <protection locked="0"/>
    </xf>
    <xf numFmtId="43" fontId="2" fillId="0" borderId="52" xfId="0" applyNumberFormat="1" applyFont="1" applyBorder="1" applyAlignment="1" applyProtection="1">
      <alignment horizontal="right"/>
      <protection locked="0"/>
    </xf>
    <xf numFmtId="0" fontId="6" fillId="0" borderId="12" xfId="0" applyFont="1" applyBorder="1" applyAlignment="1" applyProtection="1">
      <alignment horizontal="center"/>
      <protection locked="0"/>
    </xf>
    <xf numFmtId="0" fontId="6" fillId="0" borderId="56" xfId="0" applyFont="1" applyBorder="1" applyAlignment="1" applyProtection="1">
      <alignment horizontal="center"/>
      <protection locked="0"/>
    </xf>
    <xf numFmtId="0" fontId="3" fillId="0" borderId="26" xfId="0" applyFont="1" applyBorder="1" applyAlignment="1">
      <alignment horizontal="left" vertical="top"/>
    </xf>
    <xf numFmtId="0" fontId="3" fillId="0" borderId="58" xfId="0" applyFont="1" applyBorder="1" applyAlignment="1">
      <alignment horizontal="left" vertical="top"/>
    </xf>
    <xf numFmtId="0" fontId="3" fillId="0" borderId="57" xfId="0" applyFont="1" applyBorder="1" applyAlignment="1">
      <alignment horizontal="left" vertical="top"/>
    </xf>
    <xf numFmtId="0" fontId="2" fillId="0" borderId="26"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6" xfId="0" applyFont="1" applyBorder="1" applyAlignment="1" applyProtection="1">
      <alignment horizontal="center"/>
      <protection locked="0"/>
    </xf>
    <xf numFmtId="0" fontId="0" fillId="0" borderId="57" xfId="0" applyBorder="1" applyAlignment="1">
      <alignment horizontal="center"/>
    </xf>
    <xf numFmtId="0" fontId="7" fillId="0" borderId="0" xfId="0" applyFont="1" applyAlignment="1">
      <alignment horizontal="left" wrapText="1"/>
    </xf>
    <xf numFmtId="0" fontId="0" fillId="0" borderId="0" xfId="0" applyAlignment="1">
      <alignment wrapText="1"/>
    </xf>
    <xf numFmtId="0" fontId="15" fillId="0" borderId="58" xfId="0" applyFont="1" applyBorder="1" applyAlignment="1">
      <alignment horizontal="center" vertical="center" wrapText="1"/>
    </xf>
    <xf numFmtId="0" fontId="15" fillId="0" borderId="0" xfId="0" applyFont="1" applyAlignment="1">
      <alignment horizontal="center" vertical="center" wrapText="1"/>
    </xf>
    <xf numFmtId="165" fontId="4" fillId="0" borderId="26" xfId="0" applyNumberFormat="1" applyFont="1" applyBorder="1" applyAlignment="1">
      <alignment horizontal="center" vertical="center" wrapText="1"/>
    </xf>
    <xf numFmtId="165" fontId="4" fillId="0" borderId="58" xfId="0" applyNumberFormat="1" applyFont="1" applyBorder="1" applyAlignment="1">
      <alignment horizontal="center" vertical="center" wrapText="1"/>
    </xf>
    <xf numFmtId="165" fontId="4" fillId="0" borderId="57" xfId="0" applyNumberFormat="1" applyFont="1" applyBorder="1" applyAlignment="1">
      <alignment horizontal="center" vertical="center" wrapText="1"/>
    </xf>
    <xf numFmtId="175" fontId="2" fillId="0" borderId="10" xfId="0" applyNumberFormat="1" applyFont="1" applyBorder="1" applyAlignment="1" applyProtection="1">
      <alignment horizontal="center"/>
      <protection locked="0"/>
    </xf>
    <xf numFmtId="175" fontId="2" fillId="0" borderId="53" xfId="0" applyNumberFormat="1" applyFont="1" applyBorder="1" applyAlignment="1" applyProtection="1">
      <alignment horizontal="center"/>
      <protection locked="0"/>
    </xf>
    <xf numFmtId="0" fontId="0" fillId="0" borderId="63" xfId="0" applyFont="1" applyBorder="1" applyAlignment="1">
      <alignment horizontal="center"/>
    </xf>
    <xf numFmtId="43" fontId="2" fillId="0" borderId="21" xfId="0" applyNumberFormat="1" applyFont="1" applyBorder="1" applyAlignment="1" applyProtection="1">
      <alignment horizontal="center" vertical="center"/>
      <protection/>
    </xf>
    <xf numFmtId="2" fontId="2" fillId="0" borderId="64" xfId="0" applyNumberFormat="1" applyFont="1" applyBorder="1" applyAlignment="1" applyProtection="1">
      <alignment horizontal="center" vertical="center"/>
      <protection locked="0"/>
    </xf>
    <xf numFmtId="2" fontId="2" fillId="0" borderId="25"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25" xfId="0" applyNumberFormat="1" applyFont="1" applyBorder="1" applyAlignment="1" applyProtection="1">
      <alignment horizontal="center" vertical="center"/>
      <protection locked="0"/>
    </xf>
    <xf numFmtId="0" fontId="6" fillId="0" borderId="0" xfId="0" applyFont="1" applyBorder="1" applyAlignment="1">
      <alignment horizontal="right"/>
    </xf>
    <xf numFmtId="49" fontId="2" fillId="0" borderId="64"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2" fillId="33" borderId="29" xfId="0" applyFont="1" applyFill="1" applyBorder="1" applyAlignment="1" applyProtection="1">
      <alignment horizontal="center"/>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9" fillId="0" borderId="70"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43" fontId="16" fillId="0" borderId="0" xfId="0" applyNumberFormat="1" applyFont="1" applyBorder="1" applyAlignment="1">
      <alignment horizontal="center" vertical="center"/>
    </xf>
    <xf numFmtId="43" fontId="2" fillId="0" borderId="74" xfId="0" applyNumberFormat="1" applyFont="1" applyBorder="1" applyAlignment="1" applyProtection="1">
      <alignment horizontal="center" vertical="center"/>
      <protection/>
    </xf>
    <xf numFmtId="43" fontId="2" fillId="0" borderId="35" xfId="0" applyNumberFormat="1" applyFont="1" applyBorder="1" applyAlignment="1" applyProtection="1">
      <alignment horizontal="right" vertical="center"/>
      <protection/>
    </xf>
    <xf numFmtId="43" fontId="2" fillId="0" borderId="75" xfId="0" applyNumberFormat="1" applyFont="1" applyBorder="1" applyAlignment="1" applyProtection="1">
      <alignment horizontal="right" vertical="center"/>
      <protection/>
    </xf>
    <xf numFmtId="175" fontId="2" fillId="0" borderId="35" xfId="0" applyNumberFormat="1" applyFont="1" applyBorder="1" applyAlignment="1" applyProtection="1">
      <alignment horizontal="center" vertical="center"/>
      <protection locked="0"/>
    </xf>
    <xf numFmtId="175" fontId="2" fillId="0" borderId="46"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2" fontId="2" fillId="0" borderId="35" xfId="0" applyNumberFormat="1" applyFont="1" applyBorder="1" applyAlignment="1" applyProtection="1">
      <alignment horizontal="center" vertical="center"/>
      <protection locked="0"/>
    </xf>
    <xf numFmtId="43" fontId="2" fillId="0" borderId="35" xfId="0" applyNumberFormat="1" applyFont="1" applyBorder="1" applyAlignment="1" applyProtection="1">
      <alignment horizontal="center" vertical="center"/>
      <protection/>
    </xf>
    <xf numFmtId="43" fontId="2" fillId="0" borderId="63" xfId="0" applyNumberFormat="1" applyFont="1" applyBorder="1" applyAlignment="1" applyProtection="1">
      <alignment horizontal="center" vertical="center"/>
      <protection/>
    </xf>
    <xf numFmtId="43" fontId="2" fillId="0" borderId="76" xfId="0" applyNumberFormat="1" applyFont="1" applyBorder="1" applyAlignment="1" applyProtection="1">
      <alignment horizontal="center" vertical="center"/>
      <protection/>
    </xf>
    <xf numFmtId="0" fontId="6" fillId="0" borderId="18" xfId="0" applyFont="1" applyBorder="1" applyAlignment="1">
      <alignment horizontal="right"/>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2" fontId="2" fillId="0" borderId="35" xfId="0" applyNumberFormat="1" applyFont="1" applyBorder="1" applyAlignment="1" applyProtection="1">
      <alignment horizontal="center" vertical="center"/>
      <protection/>
    </xf>
    <xf numFmtId="2" fontId="2" fillId="0" borderId="75" xfId="0" applyNumberFormat="1" applyFont="1" applyBorder="1" applyAlignment="1" applyProtection="1">
      <alignment horizontal="center" vertical="center"/>
      <protection/>
    </xf>
    <xf numFmtId="44" fontId="2" fillId="0" borderId="35" xfId="0" applyNumberFormat="1" applyFont="1" applyBorder="1" applyAlignment="1" applyProtection="1">
      <alignment horizontal="center" vertical="center"/>
      <protection/>
    </xf>
    <xf numFmtId="44" fontId="2" fillId="0" borderId="75"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44" fontId="2" fillId="0" borderId="79"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locked="0"/>
    </xf>
    <xf numFmtId="2" fontId="2" fillId="0" borderId="67" xfId="0" applyNumberFormat="1" applyFont="1" applyBorder="1" applyAlignment="1" applyProtection="1">
      <alignment horizontal="center" vertical="center"/>
      <protection locked="0"/>
    </xf>
    <xf numFmtId="175" fontId="2" fillId="0" borderId="67" xfId="0" applyNumberFormat="1" applyFont="1" applyBorder="1" applyAlignment="1" applyProtection="1">
      <alignment horizontal="center" vertical="center"/>
      <protection locked="0"/>
    </xf>
    <xf numFmtId="175" fontId="2" fillId="0" borderId="80" xfId="0" applyNumberFormat="1" applyFont="1" applyBorder="1" applyAlignment="1" applyProtection="1">
      <alignment horizontal="center" vertical="center"/>
      <protection locked="0"/>
    </xf>
    <xf numFmtId="43" fontId="13" fillId="0" borderId="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71925"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71925"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71925"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71925" y="2343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52700"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52700"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52700"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57421875" style="3" customWidth="1"/>
    <col min="4" max="4" width="7.57421875" style="3" bestFit="1" customWidth="1"/>
    <col min="5" max="5" width="2.421875" style="3" bestFit="1" customWidth="1"/>
    <col min="6" max="6" width="12.00390625" style="3" customWidth="1"/>
    <col min="7" max="7" width="4.57421875" style="3" customWidth="1"/>
    <col min="8" max="8" width="3.421875" style="3" customWidth="1"/>
    <col min="9" max="9" width="14.8515625" style="4" customWidth="1"/>
    <col min="10" max="10" width="1.42187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67" t="s">
        <v>55</v>
      </c>
      <c r="B1" s="168"/>
      <c r="C1" s="168"/>
      <c r="D1" s="168"/>
      <c r="E1" s="168"/>
      <c r="F1" s="169"/>
      <c r="G1" s="133" t="s">
        <v>56</v>
      </c>
      <c r="H1" s="134"/>
      <c r="I1" s="134"/>
      <c r="J1" s="134"/>
      <c r="K1" s="134"/>
      <c r="L1" s="135"/>
    </row>
    <row r="2" spans="1:12" s="1" customFormat="1" ht="15">
      <c r="A2" s="130"/>
      <c r="B2" s="131"/>
      <c r="C2" s="131"/>
      <c r="D2" s="131"/>
      <c r="E2" s="131"/>
      <c r="F2" s="132"/>
      <c r="G2" s="117"/>
      <c r="H2" s="118"/>
      <c r="I2" s="118"/>
      <c r="J2" s="118"/>
      <c r="K2" s="118"/>
      <c r="L2" s="119"/>
    </row>
    <row r="3" spans="1:12" s="1" customFormat="1" ht="12.75" customHeight="1">
      <c r="A3" s="133" t="s">
        <v>57</v>
      </c>
      <c r="B3" s="134"/>
      <c r="C3" s="134"/>
      <c r="D3" s="134"/>
      <c r="E3" s="134"/>
      <c r="F3" s="135"/>
      <c r="G3" s="133" t="s">
        <v>58</v>
      </c>
      <c r="H3" s="134"/>
      <c r="I3" s="134"/>
      <c r="J3" s="134"/>
      <c r="K3" s="134"/>
      <c r="L3" s="135"/>
    </row>
    <row r="4" spans="1:12" ht="15">
      <c r="A4" s="130"/>
      <c r="B4" s="131"/>
      <c r="C4" s="131"/>
      <c r="D4" s="131"/>
      <c r="E4" s="131"/>
      <c r="F4" s="132"/>
      <c r="G4" s="127"/>
      <c r="H4" s="128"/>
      <c r="I4" s="128"/>
      <c r="J4" s="128"/>
      <c r="K4" s="128"/>
      <c r="L4" s="129"/>
    </row>
    <row r="5" spans="1:12" ht="12.75" customHeight="1">
      <c r="A5" s="133" t="s">
        <v>59</v>
      </c>
      <c r="B5" s="134"/>
      <c r="C5" s="134"/>
      <c r="D5" s="134"/>
      <c r="E5" s="134"/>
      <c r="F5" s="135"/>
      <c r="G5" s="136" t="s">
        <v>60</v>
      </c>
      <c r="H5" s="137"/>
      <c r="I5" s="137"/>
      <c r="J5" s="137"/>
      <c r="K5" s="137"/>
      <c r="L5" s="138"/>
    </row>
    <row r="6" spans="1:12" ht="15">
      <c r="A6" s="130"/>
      <c r="B6" s="131"/>
      <c r="C6" s="131"/>
      <c r="D6" s="131"/>
      <c r="E6" s="131"/>
      <c r="F6" s="132"/>
      <c r="G6" s="139"/>
      <c r="H6" s="140"/>
      <c r="I6" s="140"/>
      <c r="J6" s="140"/>
      <c r="K6" s="140"/>
      <c r="L6" s="141"/>
    </row>
    <row r="7" spans="1:12" ht="12.75" customHeight="1">
      <c r="A7" s="133" t="s">
        <v>61</v>
      </c>
      <c r="B7" s="134"/>
      <c r="C7" s="134"/>
      <c r="D7" s="134"/>
      <c r="E7" s="134"/>
      <c r="F7" s="135"/>
      <c r="G7" s="170" t="s">
        <v>54</v>
      </c>
      <c r="H7" s="171"/>
      <c r="I7" s="171"/>
      <c r="J7" s="171"/>
      <c r="K7" s="171"/>
      <c r="L7" s="172"/>
    </row>
    <row r="8" spans="1:12" ht="15.75" customHeight="1">
      <c r="A8" s="176"/>
      <c r="B8" s="177"/>
      <c r="C8" s="177"/>
      <c r="D8" s="177"/>
      <c r="E8" s="177"/>
      <c r="F8" s="178"/>
      <c r="G8" s="173"/>
      <c r="H8" s="174"/>
      <c r="I8" s="174"/>
      <c r="J8" s="174"/>
      <c r="K8" s="174"/>
      <c r="L8" s="175"/>
    </row>
    <row r="9" spans="1:12" ht="6.75" customHeight="1">
      <c r="A9" s="122"/>
      <c r="B9" s="122"/>
      <c r="C9" s="122"/>
      <c r="D9" s="122"/>
      <c r="E9" s="122"/>
      <c r="F9" s="122"/>
      <c r="G9" s="122"/>
      <c r="H9" s="122"/>
      <c r="I9" s="122"/>
      <c r="J9" s="122"/>
      <c r="K9" s="122"/>
      <c r="L9" s="122"/>
    </row>
    <row r="10" spans="1:12" ht="15.75" customHeight="1">
      <c r="A10" s="123" t="s">
        <v>0</v>
      </c>
      <c r="B10" s="179"/>
      <c r="C10" s="189"/>
      <c r="D10" s="184" t="s">
        <v>1</v>
      </c>
      <c r="E10" s="185"/>
      <c r="F10" s="185"/>
      <c r="G10" s="185"/>
      <c r="H10" s="185"/>
      <c r="I10" s="186"/>
      <c r="J10" s="114"/>
      <c r="K10" s="123" t="s">
        <v>2</v>
      </c>
      <c r="L10" s="124"/>
    </row>
    <row r="11" spans="1:12" ht="15">
      <c r="A11" s="157"/>
      <c r="B11" s="158"/>
      <c r="C11" s="189"/>
      <c r="D11" s="6"/>
      <c r="E11" s="125" t="s">
        <v>3</v>
      </c>
      <c r="F11" s="125"/>
      <c r="G11" s="7"/>
      <c r="H11" s="112" t="s">
        <v>4</v>
      </c>
      <c r="I11" s="113"/>
      <c r="J11" s="114"/>
      <c r="K11" s="108" t="s">
        <v>5</v>
      </c>
      <c r="L11" s="109"/>
    </row>
    <row r="12" spans="1:12" ht="15">
      <c r="A12" s="159"/>
      <c r="B12" s="160"/>
      <c r="C12" s="189"/>
      <c r="D12" s="6"/>
      <c r="E12" s="125" t="s">
        <v>6</v>
      </c>
      <c r="F12" s="125"/>
      <c r="G12" s="7"/>
      <c r="H12" s="112" t="s">
        <v>7</v>
      </c>
      <c r="I12" s="113"/>
      <c r="J12" s="114"/>
      <c r="K12" s="108" t="s">
        <v>8</v>
      </c>
      <c r="L12" s="109"/>
    </row>
    <row r="13" spans="1:12" ht="15">
      <c r="A13" s="159"/>
      <c r="B13" s="160"/>
      <c r="C13" s="189"/>
      <c r="D13" s="6"/>
      <c r="E13" s="125" t="s">
        <v>9</v>
      </c>
      <c r="F13" s="125"/>
      <c r="G13" s="7"/>
      <c r="H13" s="112" t="s">
        <v>10</v>
      </c>
      <c r="I13" s="113"/>
      <c r="J13" s="114"/>
      <c r="K13" s="187">
        <v>32.54</v>
      </c>
      <c r="L13" s="188"/>
    </row>
    <row r="14" spans="1:12" ht="15">
      <c r="A14" s="161"/>
      <c r="B14" s="162"/>
      <c r="C14" s="189"/>
      <c r="D14" s="8"/>
      <c r="E14" s="126"/>
      <c r="F14" s="126"/>
      <c r="G14" s="9"/>
      <c r="H14" s="165" t="s">
        <v>11</v>
      </c>
      <c r="I14" s="166"/>
      <c r="J14" s="114"/>
      <c r="K14" s="120"/>
      <c r="L14" s="121"/>
    </row>
    <row r="15" spans="1:12" s="5" customFormat="1" ht="15.75" customHeight="1">
      <c r="A15" s="180" t="s">
        <v>74</v>
      </c>
      <c r="B15" s="181"/>
      <c r="C15" s="181"/>
      <c r="D15" s="181"/>
      <c r="E15" s="181"/>
      <c r="F15" s="181"/>
      <c r="G15" s="181"/>
      <c r="H15" s="181"/>
      <c r="I15" s="181"/>
      <c r="J15" s="181"/>
      <c r="K15" s="181"/>
      <c r="L15" s="182" t="s">
        <v>75</v>
      </c>
    </row>
    <row r="16" spans="1:12" s="5" customFormat="1" ht="15.75" customHeight="1">
      <c r="A16" s="181"/>
      <c r="B16" s="181"/>
      <c r="C16" s="181"/>
      <c r="D16" s="181"/>
      <c r="E16" s="181"/>
      <c r="F16" s="181"/>
      <c r="G16" s="181"/>
      <c r="H16" s="181"/>
      <c r="I16" s="181"/>
      <c r="J16" s="181"/>
      <c r="K16" s="181"/>
      <c r="L16" s="183"/>
    </row>
    <row r="17" spans="1:12" s="5" customFormat="1" ht="15.75" customHeight="1">
      <c r="A17" s="181"/>
      <c r="B17" s="181"/>
      <c r="C17" s="181"/>
      <c r="D17" s="181"/>
      <c r="E17" s="181"/>
      <c r="F17" s="181"/>
      <c r="G17" s="181"/>
      <c r="H17" s="181"/>
      <c r="I17" s="181"/>
      <c r="J17" s="181"/>
      <c r="K17" s="181"/>
      <c r="L17" s="183"/>
    </row>
    <row r="18" spans="1:12" s="5" customFormat="1" ht="5.25" customHeight="1" thickBot="1">
      <c r="A18" s="99"/>
      <c r="B18" s="99"/>
      <c r="C18" s="99"/>
      <c r="D18" s="99"/>
      <c r="E18" s="99"/>
      <c r="F18" s="99"/>
      <c r="G18" s="99"/>
      <c r="H18" s="99"/>
      <c r="I18" s="99"/>
      <c r="J18" s="99"/>
      <c r="K18" s="99"/>
      <c r="L18" s="99"/>
    </row>
    <row r="19" spans="1:13" s="4" customFormat="1" ht="16.5" thickBot="1" thickTop="1">
      <c r="A19" s="11" t="s">
        <v>12</v>
      </c>
      <c r="B19" s="12" t="s">
        <v>13</v>
      </c>
      <c r="C19" s="13"/>
      <c r="D19" s="13" t="s">
        <v>14</v>
      </c>
      <c r="E19" s="100" t="s">
        <v>15</v>
      </c>
      <c r="F19" s="115"/>
      <c r="G19" s="116"/>
      <c r="H19" s="100" t="s">
        <v>16</v>
      </c>
      <c r="I19" s="101"/>
      <c r="J19" s="102"/>
      <c r="K19" s="100" t="s">
        <v>17</v>
      </c>
      <c r="L19" s="103"/>
      <c r="M19" s="2"/>
    </row>
    <row r="20" spans="1:13" ht="15.75" thickTop="1">
      <c r="A20" s="71" t="s">
        <v>18</v>
      </c>
      <c r="B20" s="78">
        <f>'Employee Detail pg 2'!G45</f>
        <v>0</v>
      </c>
      <c r="C20" s="29" t="s">
        <v>19</v>
      </c>
      <c r="D20" s="63">
        <v>11.34</v>
      </c>
      <c r="E20" s="30"/>
      <c r="F20" s="104">
        <f>B20*D20</f>
        <v>0</v>
      </c>
      <c r="G20" s="105"/>
      <c r="H20" s="31" t="s">
        <v>21</v>
      </c>
      <c r="I20" s="110"/>
      <c r="J20" s="111"/>
      <c r="K20" s="32" t="s">
        <v>20</v>
      </c>
      <c r="L20" s="33">
        <f>F20+I20</f>
        <v>0</v>
      </c>
      <c r="M20" s="2"/>
    </row>
    <row r="21" spans="1:13" ht="15">
      <c r="A21" s="72" t="s">
        <v>46</v>
      </c>
      <c r="B21" s="79">
        <f>'Employee Detail pg 2'!M45+'Employee Detail pg 2'!N45+'Employee Detail pg 2'!O45</f>
        <v>0</v>
      </c>
      <c r="C21" s="34" t="s">
        <v>19</v>
      </c>
      <c r="D21" s="64">
        <v>8.31</v>
      </c>
      <c r="E21" s="35"/>
      <c r="F21" s="104">
        <f>B21*D21</f>
        <v>0</v>
      </c>
      <c r="G21" s="105"/>
      <c r="H21" s="36" t="s">
        <v>21</v>
      </c>
      <c r="I21" s="106"/>
      <c r="J21" s="107"/>
      <c r="K21" s="37" t="s">
        <v>20</v>
      </c>
      <c r="L21" s="38">
        <f>F21+I21</f>
        <v>0</v>
      </c>
      <c r="M21" s="2"/>
    </row>
    <row r="22" spans="1:13" ht="15">
      <c r="A22" s="72" t="s">
        <v>42</v>
      </c>
      <c r="B22" s="79">
        <f>'Employee Detail pg 2'!R45</f>
        <v>0</v>
      </c>
      <c r="C22" s="34" t="s">
        <v>19</v>
      </c>
      <c r="D22" s="64">
        <v>4.99</v>
      </c>
      <c r="E22" s="35"/>
      <c r="F22" s="104">
        <f aca="true" t="shared" si="0" ref="F22:F37">B22*D22</f>
        <v>0</v>
      </c>
      <c r="G22" s="105"/>
      <c r="H22" s="36" t="s">
        <v>21</v>
      </c>
      <c r="I22" s="106"/>
      <c r="J22" s="107"/>
      <c r="K22" s="37" t="s">
        <v>20</v>
      </c>
      <c r="L22" s="38">
        <f aca="true" t="shared" si="1" ref="L22:L37">F22+I22</f>
        <v>0</v>
      </c>
      <c r="M22" s="2"/>
    </row>
    <row r="23" spans="1:13" ht="15">
      <c r="A23" s="72" t="s">
        <v>43</v>
      </c>
      <c r="B23" s="79">
        <f>'Employee Detail pg 2'!S45</f>
        <v>0</v>
      </c>
      <c r="C23" s="34" t="s">
        <v>19</v>
      </c>
      <c r="D23" s="64">
        <v>5.82</v>
      </c>
      <c r="E23" s="35"/>
      <c r="F23" s="104">
        <f t="shared" si="0"/>
        <v>0</v>
      </c>
      <c r="G23" s="105"/>
      <c r="H23" s="36" t="s">
        <v>21</v>
      </c>
      <c r="I23" s="106"/>
      <c r="J23" s="107"/>
      <c r="K23" s="37" t="s">
        <v>20</v>
      </c>
      <c r="L23" s="38">
        <f t="shared" si="1"/>
        <v>0</v>
      </c>
      <c r="M23" s="2"/>
    </row>
    <row r="24" spans="1:13" ht="15">
      <c r="A24" s="72" t="s">
        <v>44</v>
      </c>
      <c r="B24" s="79">
        <f>'Employee Detail pg 2'!T45</f>
        <v>0</v>
      </c>
      <c r="C24" s="34" t="s">
        <v>19</v>
      </c>
      <c r="D24" s="64">
        <v>6.65</v>
      </c>
      <c r="E24" s="35"/>
      <c r="F24" s="104">
        <f>B24*D24</f>
        <v>0</v>
      </c>
      <c r="G24" s="105"/>
      <c r="H24" s="36" t="s">
        <v>21</v>
      </c>
      <c r="I24" s="106"/>
      <c r="J24" s="107"/>
      <c r="K24" s="37" t="s">
        <v>20</v>
      </c>
      <c r="L24" s="38">
        <f t="shared" si="1"/>
        <v>0</v>
      </c>
      <c r="M24" s="2"/>
    </row>
    <row r="25" spans="1:13" ht="15">
      <c r="A25" s="72" t="s">
        <v>45</v>
      </c>
      <c r="B25" s="79">
        <f>'Employee Detail pg 2'!U45</f>
        <v>0</v>
      </c>
      <c r="C25" s="34" t="s">
        <v>19</v>
      </c>
      <c r="D25" s="64">
        <v>7.48</v>
      </c>
      <c r="E25" s="35"/>
      <c r="F25" s="104">
        <f t="shared" si="0"/>
        <v>0</v>
      </c>
      <c r="G25" s="105"/>
      <c r="H25" s="36" t="s">
        <v>21</v>
      </c>
      <c r="I25" s="106"/>
      <c r="J25" s="107"/>
      <c r="K25" s="37" t="s">
        <v>20</v>
      </c>
      <c r="L25" s="38">
        <f t="shared" si="1"/>
        <v>0</v>
      </c>
      <c r="M25" s="2"/>
    </row>
    <row r="26" spans="1:13" ht="15">
      <c r="A26" s="72" t="s">
        <v>22</v>
      </c>
      <c r="B26" s="80"/>
      <c r="C26" s="82"/>
      <c r="D26" s="80"/>
      <c r="E26" s="35"/>
      <c r="F26" s="104">
        <f>'Employee Detail pg 2'!I45</f>
        <v>0</v>
      </c>
      <c r="G26" s="105"/>
      <c r="H26" s="36" t="s">
        <v>21</v>
      </c>
      <c r="I26" s="106"/>
      <c r="J26" s="107"/>
      <c r="K26" s="37" t="s">
        <v>20</v>
      </c>
      <c r="L26" s="38">
        <f t="shared" si="1"/>
        <v>0</v>
      </c>
      <c r="M26" s="2"/>
    </row>
    <row r="27" spans="1:13" ht="15">
      <c r="A27" s="72" t="s">
        <v>73</v>
      </c>
      <c r="B27" s="79">
        <f>'Employee Detail pg 2'!H45</f>
        <v>0</v>
      </c>
      <c r="C27" s="39" t="s">
        <v>19</v>
      </c>
      <c r="D27" s="66">
        <v>0.02</v>
      </c>
      <c r="E27" s="35"/>
      <c r="F27" s="104">
        <f t="shared" si="0"/>
        <v>0</v>
      </c>
      <c r="G27" s="105"/>
      <c r="H27" s="36" t="s">
        <v>21</v>
      </c>
      <c r="I27" s="106"/>
      <c r="J27" s="107"/>
      <c r="K27" s="37" t="s">
        <v>20</v>
      </c>
      <c r="L27" s="38">
        <f t="shared" si="1"/>
        <v>0</v>
      </c>
      <c r="M27" s="2"/>
    </row>
    <row r="28" spans="1:13" ht="15">
      <c r="A28" s="72" t="s">
        <v>23</v>
      </c>
      <c r="B28" s="79">
        <f>'Employee Detail pg 2'!F45</f>
        <v>0</v>
      </c>
      <c r="C28" s="39" t="s">
        <v>19</v>
      </c>
      <c r="D28" s="67">
        <v>0.08</v>
      </c>
      <c r="E28" s="35"/>
      <c r="F28" s="104">
        <f t="shared" si="0"/>
        <v>0</v>
      </c>
      <c r="G28" s="105"/>
      <c r="H28" s="36" t="s">
        <v>21</v>
      </c>
      <c r="I28" s="106"/>
      <c r="J28" s="107"/>
      <c r="K28" s="37" t="s">
        <v>20</v>
      </c>
      <c r="L28" s="38">
        <f t="shared" si="1"/>
        <v>0</v>
      </c>
      <c r="M28" s="2"/>
    </row>
    <row r="29" spans="1:13" ht="15">
      <c r="A29" s="72" t="s">
        <v>24</v>
      </c>
      <c r="B29" s="79">
        <f>'Employee Detail pg 2'!F45</f>
        <v>0</v>
      </c>
      <c r="C29" s="39" t="s">
        <v>19</v>
      </c>
      <c r="D29" s="67">
        <v>0.01</v>
      </c>
      <c r="E29" s="40"/>
      <c r="F29" s="104">
        <f t="shared" si="0"/>
        <v>0</v>
      </c>
      <c r="G29" s="105"/>
      <c r="H29" s="36" t="s">
        <v>21</v>
      </c>
      <c r="I29" s="106"/>
      <c r="J29" s="107"/>
      <c r="K29" s="37" t="s">
        <v>20</v>
      </c>
      <c r="L29" s="38">
        <f t="shared" si="1"/>
        <v>0</v>
      </c>
      <c r="M29" s="2"/>
    </row>
    <row r="30" spans="1:13" ht="15">
      <c r="A30" s="72" t="s">
        <v>25</v>
      </c>
      <c r="B30" s="79">
        <f>'Employee Detail pg 2'!F45</f>
        <v>0</v>
      </c>
      <c r="C30" s="39" t="s">
        <v>19</v>
      </c>
      <c r="D30" s="67">
        <v>0.05</v>
      </c>
      <c r="E30" s="35"/>
      <c r="F30" s="104">
        <f t="shared" si="0"/>
        <v>0</v>
      </c>
      <c r="G30" s="105"/>
      <c r="H30" s="36" t="s">
        <v>21</v>
      </c>
      <c r="I30" s="106"/>
      <c r="J30" s="107"/>
      <c r="K30" s="37" t="s">
        <v>20</v>
      </c>
      <c r="L30" s="38">
        <f t="shared" si="1"/>
        <v>0</v>
      </c>
      <c r="M30" s="2"/>
    </row>
    <row r="31" spans="1:13" ht="15">
      <c r="A31" s="72" t="s">
        <v>49</v>
      </c>
      <c r="B31" s="79">
        <f>'Employee Detail pg 2'!F45</f>
        <v>0</v>
      </c>
      <c r="C31" s="39" t="s">
        <v>19</v>
      </c>
      <c r="D31" s="68">
        <v>0.03</v>
      </c>
      <c r="E31" s="35"/>
      <c r="F31" s="104">
        <f t="shared" si="0"/>
        <v>0</v>
      </c>
      <c r="G31" s="105"/>
      <c r="H31" s="36" t="s">
        <v>21</v>
      </c>
      <c r="I31" s="106"/>
      <c r="J31" s="107"/>
      <c r="K31" s="37" t="s">
        <v>20</v>
      </c>
      <c r="L31" s="38">
        <f t="shared" si="1"/>
        <v>0</v>
      </c>
      <c r="M31" s="2"/>
    </row>
    <row r="32" spans="1:13" ht="15">
      <c r="A32" s="73" t="s">
        <v>26</v>
      </c>
      <c r="B32" s="81">
        <f>'Employee Detail pg 2'!H45</f>
        <v>0</v>
      </c>
      <c r="C32" s="41" t="s">
        <v>19</v>
      </c>
      <c r="D32" s="65">
        <v>0.03</v>
      </c>
      <c r="E32" s="35"/>
      <c r="F32" s="104">
        <f t="shared" si="0"/>
        <v>0</v>
      </c>
      <c r="G32" s="105"/>
      <c r="H32" s="36" t="s">
        <v>21</v>
      </c>
      <c r="I32" s="106"/>
      <c r="J32" s="107"/>
      <c r="K32" s="42" t="s">
        <v>20</v>
      </c>
      <c r="L32" s="38">
        <f t="shared" si="1"/>
        <v>0</v>
      </c>
      <c r="M32" s="14"/>
    </row>
    <row r="33" spans="1:13" ht="15">
      <c r="A33" s="72" t="s">
        <v>72</v>
      </c>
      <c r="B33" s="79">
        <f>'Employee Detail pg 2'!H45</f>
        <v>0</v>
      </c>
      <c r="C33" s="41" t="s">
        <v>19</v>
      </c>
      <c r="D33" s="69">
        <v>0.005</v>
      </c>
      <c r="E33" s="35"/>
      <c r="F33" s="104">
        <f t="shared" si="0"/>
        <v>0</v>
      </c>
      <c r="G33" s="105"/>
      <c r="H33" s="36" t="s">
        <v>21</v>
      </c>
      <c r="I33" s="106"/>
      <c r="J33" s="107"/>
      <c r="K33" s="43" t="s">
        <v>20</v>
      </c>
      <c r="L33" s="38">
        <f t="shared" si="1"/>
        <v>0</v>
      </c>
      <c r="M33" s="14"/>
    </row>
    <row r="34" spans="1:13" ht="28.5" customHeight="1">
      <c r="A34" s="74" t="s">
        <v>48</v>
      </c>
      <c r="B34" s="79">
        <f>'Employee Detail pg 2'!H45</f>
        <v>0</v>
      </c>
      <c r="C34" s="41" t="s">
        <v>19</v>
      </c>
      <c r="D34" s="69">
        <v>0.005</v>
      </c>
      <c r="E34" s="40"/>
      <c r="F34" s="104">
        <f t="shared" si="0"/>
        <v>0</v>
      </c>
      <c r="G34" s="105"/>
      <c r="H34" s="36" t="s">
        <v>21</v>
      </c>
      <c r="I34" s="106"/>
      <c r="J34" s="107"/>
      <c r="K34" s="43" t="s">
        <v>20</v>
      </c>
      <c r="L34" s="38">
        <f t="shared" si="1"/>
        <v>0</v>
      </c>
      <c r="M34" s="14"/>
    </row>
    <row r="35" spans="1:13" ht="15">
      <c r="A35" s="72" t="s">
        <v>27</v>
      </c>
      <c r="B35" s="87"/>
      <c r="C35" s="88"/>
      <c r="D35" s="67"/>
      <c r="E35" s="40"/>
      <c r="F35" s="163"/>
      <c r="G35" s="164"/>
      <c r="H35" s="36" t="s">
        <v>21</v>
      </c>
      <c r="I35" s="106"/>
      <c r="J35" s="107"/>
      <c r="K35" s="43" t="s">
        <v>20</v>
      </c>
      <c r="L35" s="38">
        <f t="shared" si="1"/>
        <v>0</v>
      </c>
      <c r="M35" s="14"/>
    </row>
    <row r="36" spans="1:13" ht="15">
      <c r="A36" s="72" t="s">
        <v>28</v>
      </c>
      <c r="B36" s="79">
        <f>'Employee Detail pg 2'!H45</f>
        <v>0</v>
      </c>
      <c r="C36" s="41" t="s">
        <v>19</v>
      </c>
      <c r="D36" s="66">
        <v>0.05</v>
      </c>
      <c r="E36" s="40"/>
      <c r="F36" s="104">
        <f t="shared" si="0"/>
        <v>0</v>
      </c>
      <c r="G36" s="105"/>
      <c r="H36" s="36" t="s">
        <v>21</v>
      </c>
      <c r="I36" s="106"/>
      <c r="J36" s="107"/>
      <c r="K36" s="43" t="s">
        <v>20</v>
      </c>
      <c r="L36" s="38">
        <f t="shared" si="1"/>
        <v>0</v>
      </c>
      <c r="M36" s="14"/>
    </row>
    <row r="37" spans="1:13" ht="15.75" thickBot="1">
      <c r="A37" s="72"/>
      <c r="B37" s="86"/>
      <c r="C37" s="41" t="s">
        <v>19</v>
      </c>
      <c r="D37" s="70"/>
      <c r="E37" s="40"/>
      <c r="F37" s="104">
        <f t="shared" si="0"/>
        <v>0</v>
      </c>
      <c r="G37" s="105"/>
      <c r="H37" s="36" t="s">
        <v>21</v>
      </c>
      <c r="I37" s="106"/>
      <c r="J37" s="107"/>
      <c r="K37" s="44" t="s">
        <v>20</v>
      </c>
      <c r="L37" s="38">
        <f t="shared" si="1"/>
        <v>0</v>
      </c>
      <c r="M37" s="14"/>
    </row>
    <row r="38" spans="1:13" ht="15.75" thickBot="1">
      <c r="A38" s="149" t="s">
        <v>29</v>
      </c>
      <c r="B38" s="150"/>
      <c r="C38" s="150"/>
      <c r="D38" s="150"/>
      <c r="E38" s="151">
        <f>SUM(F20:G37)</f>
        <v>0</v>
      </c>
      <c r="F38" s="152"/>
      <c r="G38" s="153"/>
      <c r="H38" s="45" t="s">
        <v>21</v>
      </c>
      <c r="I38" s="147">
        <f>SUM(I20:J37)</f>
        <v>0</v>
      </c>
      <c r="J38" s="148"/>
      <c r="K38" s="46" t="s">
        <v>20</v>
      </c>
      <c r="L38" s="47">
        <f>SUM(L20:L37)</f>
        <v>0</v>
      </c>
      <c r="M38" s="14"/>
    </row>
    <row r="39" spans="1:13" ht="15.75" thickTop="1">
      <c r="A39" s="154" t="s">
        <v>30</v>
      </c>
      <c r="B39" s="154"/>
      <c r="C39" s="154"/>
      <c r="D39" s="154"/>
      <c r="E39" s="154"/>
      <c r="F39" s="154"/>
      <c r="G39" s="154"/>
      <c r="H39" s="155" t="s">
        <v>52</v>
      </c>
      <c r="I39" s="156"/>
      <c r="J39" s="156"/>
      <c r="K39" s="156"/>
      <c r="L39" s="156"/>
      <c r="M39" s="14"/>
    </row>
    <row r="40" spans="1:12" s="15" customFormat="1" ht="4.5" customHeight="1">
      <c r="A40" s="145" t="s">
        <v>94</v>
      </c>
      <c r="B40" s="146"/>
      <c r="C40" s="146"/>
      <c r="D40" s="146"/>
      <c r="E40" s="146"/>
      <c r="F40" s="146"/>
      <c r="G40" s="146"/>
      <c r="H40" s="146"/>
      <c r="I40" s="146"/>
      <c r="J40" s="146"/>
      <c r="K40" s="146"/>
      <c r="L40" s="146"/>
    </row>
    <row r="41" spans="1:12" s="15" customFormat="1" ht="7.5" customHeight="1">
      <c r="A41" s="146"/>
      <c r="B41" s="146"/>
      <c r="C41" s="146"/>
      <c r="D41" s="146"/>
      <c r="E41" s="146"/>
      <c r="F41" s="146"/>
      <c r="G41" s="146"/>
      <c r="H41" s="146"/>
      <c r="I41" s="146"/>
      <c r="J41" s="146"/>
      <c r="K41" s="146"/>
      <c r="L41" s="146"/>
    </row>
    <row r="42" spans="1:12" s="15" customFormat="1" ht="12" customHeight="1">
      <c r="A42" s="146"/>
      <c r="B42" s="146"/>
      <c r="C42" s="146"/>
      <c r="D42" s="146"/>
      <c r="E42" s="146"/>
      <c r="F42" s="146"/>
      <c r="G42" s="146"/>
      <c r="H42" s="146"/>
      <c r="I42" s="146"/>
      <c r="J42" s="146"/>
      <c r="K42" s="146"/>
      <c r="L42" s="146"/>
    </row>
    <row r="43" spans="1:12" s="15" customFormat="1" ht="15.75" customHeight="1">
      <c r="A43" s="146"/>
      <c r="B43" s="146"/>
      <c r="C43" s="146"/>
      <c r="D43" s="146"/>
      <c r="E43" s="146"/>
      <c r="F43" s="146"/>
      <c r="G43" s="146"/>
      <c r="H43" s="146"/>
      <c r="I43" s="146"/>
      <c r="J43" s="146"/>
      <c r="K43" s="146"/>
      <c r="L43" s="146"/>
    </row>
    <row r="44" spans="1:13" s="17" customFormat="1" ht="2.25" customHeight="1">
      <c r="A44" s="144" t="s">
        <v>53</v>
      </c>
      <c r="B44" s="144"/>
      <c r="C44" s="144"/>
      <c r="D44" s="144"/>
      <c r="E44" s="144"/>
      <c r="F44" s="144"/>
      <c r="G44" s="144"/>
      <c r="H44" s="144"/>
      <c r="I44" s="144"/>
      <c r="J44" s="144"/>
      <c r="K44" s="144"/>
      <c r="L44" s="144"/>
      <c r="M44" s="16"/>
    </row>
    <row r="45" spans="1:13" s="17" customFormat="1" ht="12.75" customHeight="1" hidden="1">
      <c r="A45" s="144"/>
      <c r="B45" s="144"/>
      <c r="C45" s="144"/>
      <c r="D45" s="144"/>
      <c r="E45" s="144"/>
      <c r="F45" s="144"/>
      <c r="G45" s="144"/>
      <c r="H45" s="144"/>
      <c r="I45" s="144"/>
      <c r="J45" s="144"/>
      <c r="K45" s="144"/>
      <c r="L45" s="144"/>
      <c r="M45" s="16"/>
    </row>
    <row r="46" spans="1:13" s="17" customFormat="1" ht="12">
      <c r="A46" s="144"/>
      <c r="B46" s="144"/>
      <c r="C46" s="144"/>
      <c r="D46" s="144"/>
      <c r="E46" s="144"/>
      <c r="F46" s="144"/>
      <c r="G46" s="144"/>
      <c r="H46" s="144"/>
      <c r="I46" s="144"/>
      <c r="J46" s="144"/>
      <c r="K46" s="144"/>
      <c r="L46" s="144"/>
      <c r="M46" s="16"/>
    </row>
    <row r="47" spans="1:13" s="17" customFormat="1" ht="12.75" customHeight="1">
      <c r="A47" s="144"/>
      <c r="B47" s="144"/>
      <c r="C47" s="144"/>
      <c r="D47" s="144"/>
      <c r="E47" s="144"/>
      <c r="F47" s="144"/>
      <c r="G47" s="144"/>
      <c r="H47" s="144"/>
      <c r="I47" s="144"/>
      <c r="J47" s="144"/>
      <c r="K47" s="144"/>
      <c r="L47" s="144"/>
      <c r="M47" s="16"/>
    </row>
    <row r="48" spans="1:13" s="17" customFormat="1" ht="12.75" customHeight="1">
      <c r="A48" s="144"/>
      <c r="B48" s="144"/>
      <c r="C48" s="144"/>
      <c r="D48" s="144"/>
      <c r="E48" s="144"/>
      <c r="F48" s="144"/>
      <c r="G48" s="144"/>
      <c r="H48" s="144"/>
      <c r="I48" s="144"/>
      <c r="J48" s="144"/>
      <c r="K48" s="144"/>
      <c r="L48" s="144"/>
      <c r="M48" s="16"/>
    </row>
    <row r="49" spans="1:13" s="17" customFormat="1" ht="12.75" customHeight="1">
      <c r="A49" s="144"/>
      <c r="B49" s="144"/>
      <c r="C49" s="144"/>
      <c r="D49" s="144"/>
      <c r="E49" s="144"/>
      <c r="F49" s="144"/>
      <c r="G49" s="144"/>
      <c r="H49" s="144"/>
      <c r="I49" s="144"/>
      <c r="J49" s="144"/>
      <c r="K49" s="144"/>
      <c r="L49" s="144"/>
      <c r="M49" s="16"/>
    </row>
    <row r="50" spans="1:13" s="17" customFormat="1" ht="12.75" customHeight="1">
      <c r="A50" s="144"/>
      <c r="B50" s="144"/>
      <c r="C50" s="144"/>
      <c r="D50" s="144"/>
      <c r="E50" s="144"/>
      <c r="F50" s="144"/>
      <c r="G50" s="144"/>
      <c r="H50" s="144"/>
      <c r="I50" s="144"/>
      <c r="J50" s="144"/>
      <c r="K50" s="144"/>
      <c r="L50" s="144"/>
      <c r="M50" s="16"/>
    </row>
    <row r="51" spans="1:13" s="17" customFormat="1" ht="12.75" customHeight="1">
      <c r="A51" s="144"/>
      <c r="B51" s="144"/>
      <c r="C51" s="144"/>
      <c r="D51" s="144"/>
      <c r="E51" s="144"/>
      <c r="F51" s="144"/>
      <c r="G51" s="144"/>
      <c r="H51" s="144"/>
      <c r="I51" s="144"/>
      <c r="J51" s="144"/>
      <c r="K51" s="144"/>
      <c r="L51" s="144"/>
      <c r="M51" s="16"/>
    </row>
    <row r="52" spans="1:13" s="17" customFormat="1" ht="12.75" customHeight="1">
      <c r="A52" s="144"/>
      <c r="B52" s="144"/>
      <c r="C52" s="144"/>
      <c r="D52" s="144"/>
      <c r="E52" s="144"/>
      <c r="F52" s="144"/>
      <c r="G52" s="144"/>
      <c r="H52" s="144"/>
      <c r="I52" s="144"/>
      <c r="J52" s="144"/>
      <c r="K52" s="144"/>
      <c r="L52" s="144"/>
      <c r="M52" s="16"/>
    </row>
    <row r="53" spans="1:13" s="17" customFormat="1" ht="14.25" customHeight="1">
      <c r="A53" s="142" t="s">
        <v>47</v>
      </c>
      <c r="B53" s="143"/>
      <c r="C53" s="143"/>
      <c r="D53" s="143"/>
      <c r="E53" s="143"/>
      <c r="F53" s="143"/>
      <c r="G53" s="143"/>
      <c r="H53" s="143"/>
      <c r="I53" s="143"/>
      <c r="J53" s="143"/>
      <c r="K53" s="143"/>
      <c r="L53" s="143"/>
      <c r="M53" s="18"/>
    </row>
    <row r="54" spans="1:13" s="17" customFormat="1" ht="21.75" customHeight="1">
      <c r="A54" s="143"/>
      <c r="B54" s="143"/>
      <c r="C54" s="143"/>
      <c r="D54" s="143"/>
      <c r="E54" s="143"/>
      <c r="F54" s="143"/>
      <c r="G54" s="143"/>
      <c r="H54" s="143"/>
      <c r="I54" s="143"/>
      <c r="J54" s="143"/>
      <c r="K54" s="143"/>
      <c r="L54" s="143"/>
      <c r="M54" s="18"/>
    </row>
    <row r="55" spans="1:13" s="17" customFormat="1" ht="6" customHeight="1" hidden="1">
      <c r="A55" s="143"/>
      <c r="B55" s="143"/>
      <c r="C55" s="143"/>
      <c r="D55" s="143"/>
      <c r="E55" s="143"/>
      <c r="F55" s="143"/>
      <c r="G55" s="143"/>
      <c r="H55" s="143"/>
      <c r="I55" s="143"/>
      <c r="J55" s="143"/>
      <c r="K55" s="143"/>
      <c r="L55" s="143"/>
      <c r="M55" s="18"/>
    </row>
    <row r="56" spans="1:13" s="17" customFormat="1" ht="5.25" customHeight="1" hidden="1">
      <c r="A56" s="143"/>
      <c r="B56" s="143"/>
      <c r="C56" s="143"/>
      <c r="D56" s="143"/>
      <c r="E56" s="143"/>
      <c r="F56" s="143"/>
      <c r="G56" s="143"/>
      <c r="H56" s="143"/>
      <c r="I56" s="143"/>
      <c r="J56" s="143"/>
      <c r="K56" s="143"/>
      <c r="L56" s="143"/>
      <c r="M56" s="10"/>
    </row>
    <row r="57" spans="1:12" s="1" customFormat="1" ht="15" hidden="1">
      <c r="A57" s="143"/>
      <c r="B57" s="143"/>
      <c r="C57" s="143"/>
      <c r="D57" s="143"/>
      <c r="E57" s="143"/>
      <c r="F57" s="143"/>
      <c r="G57" s="143"/>
      <c r="H57" s="143"/>
      <c r="I57" s="143"/>
      <c r="J57" s="143"/>
      <c r="K57" s="143"/>
      <c r="L57" s="143"/>
    </row>
    <row r="58" spans="1:12" ht="15">
      <c r="A58" s="48" t="s">
        <v>70</v>
      </c>
      <c r="B58" s="98"/>
      <c r="C58" s="98"/>
      <c r="D58" s="98"/>
      <c r="E58" s="98"/>
      <c r="F58" s="98"/>
      <c r="I58" s="48" t="s">
        <v>69</v>
      </c>
      <c r="J58" s="98"/>
      <c r="K58" s="98"/>
      <c r="L58" s="98"/>
    </row>
    <row r="59" spans="1:9" ht="15">
      <c r="A59" s="1"/>
      <c r="I59" s="48"/>
    </row>
    <row r="60" spans="1:12" ht="15">
      <c r="A60" s="48" t="s">
        <v>71</v>
      </c>
      <c r="B60" s="98"/>
      <c r="C60" s="98"/>
      <c r="D60" s="98"/>
      <c r="E60" s="98"/>
      <c r="F60" s="98"/>
      <c r="I60" s="48" t="s">
        <v>68</v>
      </c>
      <c r="J60" s="98"/>
      <c r="K60" s="98"/>
      <c r="L60" s="98"/>
    </row>
    <row r="61" spans="1:12" ht="15">
      <c r="A61" s="19" t="s">
        <v>31</v>
      </c>
      <c r="L61" s="20" t="s">
        <v>96</v>
      </c>
    </row>
  </sheetData>
  <sheetProtection password="D81B" sheet="1" objects="1" scenarios="1"/>
  <mergeCells count="87">
    <mergeCell ref="A10:B10"/>
    <mergeCell ref="A6:F6"/>
    <mergeCell ref="A15:K17"/>
    <mergeCell ref="L15:L17"/>
    <mergeCell ref="D10:I10"/>
    <mergeCell ref="E11:F11"/>
    <mergeCell ref="K12:L12"/>
    <mergeCell ref="K13:L13"/>
    <mergeCell ref="E12:F12"/>
    <mergeCell ref="C10:C14"/>
    <mergeCell ref="H14:I14"/>
    <mergeCell ref="F33:G33"/>
    <mergeCell ref="A1:F1"/>
    <mergeCell ref="G1:L1"/>
    <mergeCell ref="A2:F2"/>
    <mergeCell ref="A3:F3"/>
    <mergeCell ref="G3:L3"/>
    <mergeCell ref="A7:F7"/>
    <mergeCell ref="G7:L8"/>
    <mergeCell ref="A8:F8"/>
    <mergeCell ref="A11:B14"/>
    <mergeCell ref="F34:G34"/>
    <mergeCell ref="I37:J37"/>
    <mergeCell ref="I35:J35"/>
    <mergeCell ref="I36:J36"/>
    <mergeCell ref="F35:G35"/>
    <mergeCell ref="F36:G36"/>
    <mergeCell ref="F37:G37"/>
    <mergeCell ref="I34:J34"/>
    <mergeCell ref="I33:J33"/>
    <mergeCell ref="A53:L57"/>
    <mergeCell ref="A44:L52"/>
    <mergeCell ref="A40:L43"/>
    <mergeCell ref="I38:J38"/>
    <mergeCell ref="A38:D38"/>
    <mergeCell ref="E38:G38"/>
    <mergeCell ref="A39:G39"/>
    <mergeCell ref="H39:L39"/>
    <mergeCell ref="G2:L2"/>
    <mergeCell ref="K14:L14"/>
    <mergeCell ref="A9:L9"/>
    <mergeCell ref="K10:L10"/>
    <mergeCell ref="E13:F13"/>
    <mergeCell ref="E14:F14"/>
    <mergeCell ref="G4:L4"/>
    <mergeCell ref="A4:F4"/>
    <mergeCell ref="A5:F5"/>
    <mergeCell ref="G5:L6"/>
    <mergeCell ref="K11:L11"/>
    <mergeCell ref="I21:J21"/>
    <mergeCell ref="I20:J20"/>
    <mergeCell ref="F21:G21"/>
    <mergeCell ref="H11:I11"/>
    <mergeCell ref="H12:I12"/>
    <mergeCell ref="H13:I13"/>
    <mergeCell ref="J10:J14"/>
    <mergeCell ref="E19:G19"/>
    <mergeCell ref="F20:G20"/>
    <mergeCell ref="F24:G24"/>
    <mergeCell ref="I24:J24"/>
    <mergeCell ref="F25:G25"/>
    <mergeCell ref="F26:G26"/>
    <mergeCell ref="F31:G31"/>
    <mergeCell ref="I31:J31"/>
    <mergeCell ref="F29:G29"/>
    <mergeCell ref="F30:G30"/>
    <mergeCell ref="I29:J29"/>
    <mergeCell ref="F32:G32"/>
    <mergeCell ref="I30:J30"/>
    <mergeCell ref="F23:G23"/>
    <mergeCell ref="I23:J23"/>
    <mergeCell ref="I25:J25"/>
    <mergeCell ref="I32:J32"/>
    <mergeCell ref="I26:J26"/>
    <mergeCell ref="I27:J27"/>
    <mergeCell ref="I28:J28"/>
    <mergeCell ref="F27:G27"/>
    <mergeCell ref="B60:F60"/>
    <mergeCell ref="J58:L58"/>
    <mergeCell ref="J60:L60"/>
    <mergeCell ref="A18:L18"/>
    <mergeCell ref="H19:J19"/>
    <mergeCell ref="K19:L19"/>
    <mergeCell ref="F22:G22"/>
    <mergeCell ref="I22:J22"/>
    <mergeCell ref="B58:F58"/>
    <mergeCell ref="F28:G28"/>
  </mergeCells>
  <printOptions horizontalCentered="1" verticalCentered="1"/>
  <pageMargins left="0.32" right="0.37" top="0.69" bottom="0" header="0.25" footer="0.33"/>
  <pageSetup fitToHeight="1" fitToWidth="1" horizontalDpi="300" verticalDpi="300" orientation="portrait" scale="90"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A14" sqref="A14"/>
    </sheetView>
  </sheetViews>
  <sheetFormatPr defaultColWidth="9.140625" defaultRowHeight="12.75"/>
  <cols>
    <col min="1" max="1" width="32.00390625" style="5" customWidth="1"/>
    <col min="2" max="2" width="10.57421875" style="5" customWidth="1"/>
    <col min="3" max="4" width="15.57421875" style="5" customWidth="1"/>
    <col min="5" max="5" width="16.421875" style="5" customWidth="1"/>
    <col min="6" max="7" width="15.57421875" style="5" customWidth="1"/>
    <col min="8" max="8" width="20.00390625" style="5" customWidth="1"/>
    <col min="9" max="11" width="17.57421875" style="5" customWidth="1"/>
    <col min="12" max="12" width="3.57421875" style="5" customWidth="1"/>
    <col min="13" max="16384" width="9.140625" style="5" customWidth="1"/>
  </cols>
  <sheetData>
    <row r="1" spans="1:11" ht="12.75">
      <c r="A1" s="49"/>
      <c r="B1" s="49"/>
      <c r="C1" s="49"/>
      <c r="D1" s="49"/>
      <c r="E1" s="49"/>
      <c r="F1" s="49"/>
      <c r="G1" s="49"/>
      <c r="H1" s="49"/>
      <c r="I1" s="49"/>
      <c r="J1" s="49"/>
      <c r="K1" s="49"/>
    </row>
    <row r="2" spans="1:14" ht="15.75" thickBot="1">
      <c r="A2" s="50" t="s">
        <v>64</v>
      </c>
      <c r="B2" s="203">
        <f>'Cover Sheet'!A2</f>
        <v>0</v>
      </c>
      <c r="C2" s="203"/>
      <c r="D2" s="203"/>
      <c r="E2" s="51" t="s">
        <v>65</v>
      </c>
      <c r="F2" s="52">
        <f>'Cover Sheet'!G2</f>
        <v>0</v>
      </c>
      <c r="G2" s="51" t="s">
        <v>66</v>
      </c>
      <c r="H2" s="83">
        <v>364</v>
      </c>
      <c r="J2" s="51" t="s">
        <v>67</v>
      </c>
      <c r="K2" s="83">
        <v>2</v>
      </c>
      <c r="L2" s="15"/>
      <c r="M2" s="15"/>
      <c r="N2" s="15"/>
    </row>
    <row r="3" spans="1:11" ht="12.75">
      <c r="A3" s="207"/>
      <c r="B3" s="207"/>
      <c r="C3" s="207"/>
      <c r="D3" s="207"/>
      <c r="E3" s="207"/>
      <c r="F3" s="207"/>
      <c r="G3" s="207"/>
      <c r="H3" s="207"/>
      <c r="I3" s="207"/>
      <c r="J3" s="207"/>
      <c r="K3" s="207"/>
    </row>
    <row r="4" spans="1:14" ht="15">
      <c r="A4" s="208" t="s">
        <v>32</v>
      </c>
      <c r="B4" s="208"/>
      <c r="C4" s="208"/>
      <c r="D4" s="208"/>
      <c r="E4" s="208"/>
      <c r="F4" s="208"/>
      <c r="G4" s="208"/>
      <c r="H4" s="208"/>
      <c r="I4" s="208"/>
      <c r="J4" s="208"/>
      <c r="K4" s="208"/>
      <c r="L4" s="22"/>
      <c r="M4" s="22"/>
      <c r="N4" s="22"/>
    </row>
    <row r="5" spans="1:14" ht="15">
      <c r="A5" s="209"/>
      <c r="B5" s="210"/>
      <c r="C5" s="210"/>
      <c r="D5" s="210"/>
      <c r="E5" s="210"/>
      <c r="F5" s="210"/>
      <c r="G5" s="210"/>
      <c r="H5" s="210"/>
      <c r="I5" s="210"/>
      <c r="J5" s="210"/>
      <c r="K5" s="210"/>
      <c r="L5" s="21"/>
      <c r="M5" s="21"/>
      <c r="N5" s="21"/>
    </row>
    <row r="6" spans="1:14" ht="15">
      <c r="A6" s="211" t="s">
        <v>92</v>
      </c>
      <c r="B6" s="212"/>
      <c r="C6" s="212"/>
      <c r="D6" s="212"/>
      <c r="E6" s="212"/>
      <c r="F6" s="212"/>
      <c r="G6" s="212"/>
      <c r="H6" s="212"/>
      <c r="I6" s="212"/>
      <c r="J6" s="212"/>
      <c r="K6" s="212"/>
      <c r="L6" s="7"/>
      <c r="M6" s="7"/>
      <c r="N6" s="7"/>
    </row>
    <row r="7" spans="1:14" ht="15">
      <c r="A7" s="211" t="s">
        <v>91</v>
      </c>
      <c r="B7" s="212"/>
      <c r="C7" s="212"/>
      <c r="D7" s="212"/>
      <c r="E7" s="212"/>
      <c r="F7" s="212"/>
      <c r="G7" s="212"/>
      <c r="H7" s="212"/>
      <c r="I7" s="212"/>
      <c r="J7" s="212"/>
      <c r="K7" s="212"/>
      <c r="L7" s="7"/>
      <c r="M7" s="7"/>
      <c r="N7" s="7"/>
    </row>
    <row r="8" spans="1:14" ht="15">
      <c r="A8" s="211"/>
      <c r="B8" s="212"/>
      <c r="C8" s="212"/>
      <c r="D8" s="212"/>
      <c r="E8" s="212"/>
      <c r="F8" s="212"/>
      <c r="G8" s="212"/>
      <c r="H8" s="212"/>
      <c r="I8" s="212"/>
      <c r="J8" s="212"/>
      <c r="K8" s="212"/>
      <c r="L8" s="7"/>
      <c r="M8" s="7"/>
      <c r="N8" s="7"/>
    </row>
    <row r="9" spans="1:14" ht="15" thickBot="1">
      <c r="A9" s="206"/>
      <c r="B9" s="206"/>
      <c r="C9" s="206"/>
      <c r="D9" s="206"/>
      <c r="E9" s="206"/>
      <c r="F9" s="206"/>
      <c r="G9" s="206"/>
      <c r="H9" s="206"/>
      <c r="I9" s="206"/>
      <c r="J9" s="206"/>
      <c r="K9" s="206"/>
      <c r="L9" s="7"/>
      <c r="M9" s="7"/>
      <c r="N9" s="7"/>
    </row>
    <row r="10" spans="1:14" s="21" customFormat="1" ht="13.5" thickBot="1" thickTop="1">
      <c r="A10" s="53">
        <v>1</v>
      </c>
      <c r="B10" s="54">
        <v>2</v>
      </c>
      <c r="C10" s="54">
        <v>3</v>
      </c>
      <c r="D10" s="54">
        <v>4</v>
      </c>
      <c r="E10" s="54">
        <v>5</v>
      </c>
      <c r="F10" s="54">
        <v>6</v>
      </c>
      <c r="G10" s="54">
        <v>7</v>
      </c>
      <c r="H10" s="54">
        <v>8</v>
      </c>
      <c r="I10" s="54">
        <v>9</v>
      </c>
      <c r="J10" s="55">
        <v>10</v>
      </c>
      <c r="K10" s="56">
        <v>11</v>
      </c>
      <c r="L10" s="7"/>
      <c r="M10" s="7"/>
      <c r="N10" s="7"/>
    </row>
    <row r="11" spans="1:14" s="24" customFormat="1" ht="13.5" customHeight="1" thickTop="1">
      <c r="A11" s="57" t="s">
        <v>33</v>
      </c>
      <c r="B11" s="200" t="s">
        <v>34</v>
      </c>
      <c r="C11" s="200" t="s">
        <v>62</v>
      </c>
      <c r="D11" s="200" t="s">
        <v>50</v>
      </c>
      <c r="E11" s="200" t="s">
        <v>51</v>
      </c>
      <c r="F11" s="200" t="s">
        <v>63</v>
      </c>
      <c r="G11" s="200" t="s">
        <v>35</v>
      </c>
      <c r="H11" s="200" t="s">
        <v>95</v>
      </c>
      <c r="I11" s="200" t="s">
        <v>36</v>
      </c>
      <c r="J11" s="200" t="s">
        <v>37</v>
      </c>
      <c r="K11" s="213" t="s">
        <v>38</v>
      </c>
      <c r="L11" s="23"/>
      <c r="M11" s="23"/>
      <c r="N11" s="23"/>
    </row>
    <row r="12" spans="1:14" s="24" customFormat="1" ht="12.75">
      <c r="A12" s="204" t="s">
        <v>39</v>
      </c>
      <c r="B12" s="201"/>
      <c r="C12" s="201"/>
      <c r="D12" s="201"/>
      <c r="E12" s="201"/>
      <c r="F12" s="201"/>
      <c r="G12" s="201"/>
      <c r="H12" s="201"/>
      <c r="I12" s="201"/>
      <c r="J12" s="201"/>
      <c r="K12" s="214"/>
      <c r="L12" s="23"/>
      <c r="M12" s="23"/>
      <c r="N12" s="23"/>
    </row>
    <row r="13" spans="1:21" s="26" customFormat="1" ht="17.25" customHeight="1" thickBot="1">
      <c r="A13" s="205"/>
      <c r="B13" s="202"/>
      <c r="C13" s="202"/>
      <c r="D13" s="202"/>
      <c r="E13" s="202"/>
      <c r="F13" s="202"/>
      <c r="G13" s="202"/>
      <c r="H13" s="202"/>
      <c r="I13" s="202"/>
      <c r="J13" s="202"/>
      <c r="K13" s="215"/>
      <c r="L13" s="25"/>
      <c r="M13" s="77">
        <v>22</v>
      </c>
      <c r="N13" s="77" t="s">
        <v>76</v>
      </c>
      <c r="O13" s="77" t="s">
        <v>77</v>
      </c>
      <c r="P13" s="77" t="s">
        <v>78</v>
      </c>
      <c r="Q13" s="77" t="s">
        <v>93</v>
      </c>
      <c r="R13" s="77" t="s">
        <v>79</v>
      </c>
      <c r="S13" s="77" t="s">
        <v>80</v>
      </c>
      <c r="T13" s="77" t="s">
        <v>81</v>
      </c>
      <c r="U13" s="77" t="s">
        <v>82</v>
      </c>
    </row>
    <row r="14" spans="1:21" ht="19.5" customHeight="1" thickTop="1">
      <c r="A14" s="60"/>
      <c r="B14" s="198"/>
      <c r="C14" s="191"/>
      <c r="D14" s="191"/>
      <c r="E14" s="191"/>
      <c r="F14" s="190">
        <f>C14+D14+E14</f>
        <v>0</v>
      </c>
      <c r="G14" s="190">
        <f>(D14*1.5)+(E14*2)+C14</f>
        <v>0</v>
      </c>
      <c r="H14" s="195"/>
      <c r="I14" s="195"/>
      <c r="J14" s="195"/>
      <c r="K14" s="193"/>
      <c r="L14" s="27"/>
      <c r="M14" s="216">
        <f>IF($B14="22",$G14,0)</f>
        <v>0</v>
      </c>
      <c r="N14" s="216">
        <f>IF($B14="22A",$G14,0)</f>
        <v>0</v>
      </c>
      <c r="O14" s="216">
        <f>IF($B14="22B",$G14,0)</f>
        <v>0</v>
      </c>
      <c r="P14" s="216">
        <f>IF($B14="23A",$G14,0)</f>
        <v>0</v>
      </c>
      <c r="Q14" s="216">
        <f>IF($B14="23B",$G14,0)</f>
        <v>0</v>
      </c>
      <c r="R14" s="216">
        <f>IF($B14="23C",$G14,0)</f>
        <v>0</v>
      </c>
      <c r="S14" s="216">
        <f>IF($B14="23D",$G14,0)</f>
        <v>0</v>
      </c>
      <c r="T14" s="216">
        <f>IF($B14="23E",$G14,0)</f>
        <v>0</v>
      </c>
      <c r="U14" s="216">
        <f>IF($B14="23F",$G14,0)</f>
        <v>0</v>
      </c>
    </row>
    <row r="15" spans="1:21" ht="19.5" customHeight="1">
      <c r="A15" s="89"/>
      <c r="B15" s="199"/>
      <c r="C15" s="192"/>
      <c r="D15" s="192"/>
      <c r="E15" s="192"/>
      <c r="F15" s="190"/>
      <c r="G15" s="190"/>
      <c r="H15" s="196"/>
      <c r="I15" s="196"/>
      <c r="J15" s="196"/>
      <c r="K15" s="194"/>
      <c r="L15" s="27"/>
      <c r="M15" s="216"/>
      <c r="N15" s="216"/>
      <c r="O15" s="216"/>
      <c r="P15" s="216"/>
      <c r="Q15" s="216"/>
      <c r="R15" s="216"/>
      <c r="S15" s="216"/>
      <c r="T15" s="216"/>
      <c r="U15" s="216"/>
    </row>
    <row r="16" spans="1:21" ht="19.5" customHeight="1">
      <c r="A16" s="60"/>
      <c r="B16" s="198"/>
      <c r="C16" s="191"/>
      <c r="D16" s="191"/>
      <c r="E16" s="191"/>
      <c r="F16" s="190">
        <f>C16+D16+E16</f>
        <v>0</v>
      </c>
      <c r="G16" s="190">
        <f>(D16*1.5)+(E16*2)+C16</f>
        <v>0</v>
      </c>
      <c r="H16" s="195"/>
      <c r="I16" s="195"/>
      <c r="J16" s="195"/>
      <c r="K16" s="193"/>
      <c r="L16" s="27"/>
      <c r="M16" s="216">
        <f>IF($B16="22",$G16,0)</f>
        <v>0</v>
      </c>
      <c r="N16" s="216">
        <f>IF($B16="22A",$G16,0)</f>
        <v>0</v>
      </c>
      <c r="O16" s="216">
        <f>IF($B16="22B",$G16,0)</f>
        <v>0</v>
      </c>
      <c r="P16" s="216">
        <f>IF($B16="23A",$G16,0)</f>
        <v>0</v>
      </c>
      <c r="Q16" s="216">
        <f>IF($B16="23B",$G16,0)</f>
        <v>0</v>
      </c>
      <c r="R16" s="216">
        <f>IF($B16="23C",$G16,0)</f>
        <v>0</v>
      </c>
      <c r="S16" s="216">
        <f>IF($B16="23D",$G16,0)</f>
        <v>0</v>
      </c>
      <c r="T16" s="216">
        <f>IF($B16="23E",$G16,0)</f>
        <v>0</v>
      </c>
      <c r="U16" s="216">
        <f>IF($B16="23F",$G16,0)</f>
        <v>0</v>
      </c>
    </row>
    <row r="17" spans="1:21" ht="19.5" customHeight="1">
      <c r="A17" s="89"/>
      <c r="B17" s="199"/>
      <c r="C17" s="192"/>
      <c r="D17" s="192"/>
      <c r="E17" s="192"/>
      <c r="F17" s="190"/>
      <c r="G17" s="190"/>
      <c r="H17" s="196"/>
      <c r="I17" s="196"/>
      <c r="J17" s="196"/>
      <c r="K17" s="194"/>
      <c r="L17" s="27"/>
      <c r="M17" s="216"/>
      <c r="N17" s="216"/>
      <c r="O17" s="216"/>
      <c r="P17" s="216"/>
      <c r="Q17" s="216"/>
      <c r="R17" s="216"/>
      <c r="S17" s="216"/>
      <c r="T17" s="216"/>
      <c r="U17" s="216"/>
    </row>
    <row r="18" spans="1:21" ht="19.5" customHeight="1">
      <c r="A18" s="60"/>
      <c r="B18" s="198"/>
      <c r="C18" s="191"/>
      <c r="D18" s="191"/>
      <c r="E18" s="191"/>
      <c r="F18" s="190">
        <f>C18+D18+E18</f>
        <v>0</v>
      </c>
      <c r="G18" s="190">
        <f>(D18*1.5)+(E18*2)+C18</f>
        <v>0</v>
      </c>
      <c r="H18" s="195"/>
      <c r="I18" s="195"/>
      <c r="J18" s="195"/>
      <c r="K18" s="193"/>
      <c r="L18" s="27"/>
      <c r="M18" s="216">
        <f>IF($B18="22",$G18,0)</f>
        <v>0</v>
      </c>
      <c r="N18" s="216">
        <f>IF($B18="22A",$G18,0)</f>
        <v>0</v>
      </c>
      <c r="O18" s="216">
        <f>IF($B18="22B",$G18,0)</f>
        <v>0</v>
      </c>
      <c r="P18" s="216">
        <f>IF($B18="23A",$G18,0)</f>
        <v>0</v>
      </c>
      <c r="Q18" s="216">
        <f>IF($B18="23B",$G18,0)</f>
        <v>0</v>
      </c>
      <c r="R18" s="216">
        <f>IF($B18="23C",$G18,0)</f>
        <v>0</v>
      </c>
      <c r="S18" s="216">
        <f>IF($B18="23D",$G18,0)</f>
        <v>0</v>
      </c>
      <c r="T18" s="216">
        <f>IF($B18="23E",$G18,0)</f>
        <v>0</v>
      </c>
      <c r="U18" s="216">
        <f>IF($B18="23F",$G18,0)</f>
        <v>0</v>
      </c>
    </row>
    <row r="19" spans="1:21" ht="19.5" customHeight="1">
      <c r="A19" s="89"/>
      <c r="B19" s="199"/>
      <c r="C19" s="192"/>
      <c r="D19" s="192"/>
      <c r="E19" s="192"/>
      <c r="F19" s="190"/>
      <c r="G19" s="190"/>
      <c r="H19" s="196"/>
      <c r="I19" s="196"/>
      <c r="J19" s="196"/>
      <c r="K19" s="194"/>
      <c r="L19" s="27"/>
      <c r="M19" s="216"/>
      <c r="N19" s="216"/>
      <c r="O19" s="216"/>
      <c r="P19" s="216"/>
      <c r="Q19" s="216"/>
      <c r="R19" s="216"/>
      <c r="S19" s="216"/>
      <c r="T19" s="216"/>
      <c r="U19" s="216"/>
    </row>
    <row r="20" spans="1:21" ht="19.5" customHeight="1">
      <c r="A20" s="60"/>
      <c r="B20" s="198"/>
      <c r="C20" s="191"/>
      <c r="D20" s="191"/>
      <c r="E20" s="191"/>
      <c r="F20" s="190">
        <f>C20+D20+E20</f>
        <v>0</v>
      </c>
      <c r="G20" s="190">
        <f>(D20*1.5)+(E20*2)+C20</f>
        <v>0</v>
      </c>
      <c r="H20" s="195"/>
      <c r="I20" s="195"/>
      <c r="J20" s="195"/>
      <c r="K20" s="193"/>
      <c r="L20" s="27"/>
      <c r="M20" s="216">
        <f>IF($B20="22",$G20,0)</f>
        <v>0</v>
      </c>
      <c r="N20" s="216">
        <f>IF($B20="22A",$G20,0)</f>
        <v>0</v>
      </c>
      <c r="O20" s="216">
        <f>IF($B20="22B",$G20,0)</f>
        <v>0</v>
      </c>
      <c r="P20" s="216">
        <f>IF($B20="23A",$G20,0)</f>
        <v>0</v>
      </c>
      <c r="Q20" s="216">
        <f>IF($B20="23B",$G20,0)</f>
        <v>0</v>
      </c>
      <c r="R20" s="216">
        <f>IF($B20="23C",$G20,0)</f>
        <v>0</v>
      </c>
      <c r="S20" s="216">
        <f>IF($B20="23D",$G20,0)</f>
        <v>0</v>
      </c>
      <c r="T20" s="216">
        <f>IF($B20="23E",$G20,0)</f>
        <v>0</v>
      </c>
      <c r="U20" s="216">
        <f>IF($B20="23F",$G20,0)</f>
        <v>0</v>
      </c>
    </row>
    <row r="21" spans="1:21" ht="19.5" customHeight="1">
      <c r="A21" s="89"/>
      <c r="B21" s="199"/>
      <c r="C21" s="192"/>
      <c r="D21" s="192"/>
      <c r="E21" s="192"/>
      <c r="F21" s="190"/>
      <c r="G21" s="190"/>
      <c r="H21" s="196"/>
      <c r="I21" s="196"/>
      <c r="J21" s="196"/>
      <c r="K21" s="194"/>
      <c r="L21" s="27"/>
      <c r="M21" s="216"/>
      <c r="N21" s="216"/>
      <c r="O21" s="216"/>
      <c r="P21" s="216"/>
      <c r="Q21" s="216"/>
      <c r="R21" s="216"/>
      <c r="S21" s="216"/>
      <c r="T21" s="216"/>
      <c r="U21" s="216"/>
    </row>
    <row r="22" spans="1:21" ht="19.5" customHeight="1">
      <c r="A22" s="60"/>
      <c r="B22" s="198"/>
      <c r="C22" s="191"/>
      <c r="D22" s="191"/>
      <c r="E22" s="191"/>
      <c r="F22" s="190">
        <f>C22+D22+E22</f>
        <v>0</v>
      </c>
      <c r="G22" s="190">
        <f>(D22*1.5)+(E22*2)+C22</f>
        <v>0</v>
      </c>
      <c r="H22" s="195"/>
      <c r="I22" s="195"/>
      <c r="J22" s="195"/>
      <c r="K22" s="193"/>
      <c r="L22" s="27"/>
      <c r="M22" s="216">
        <f>IF($B22="22",$G22,0)</f>
        <v>0</v>
      </c>
      <c r="N22" s="216">
        <f>IF($B22="22A",$G22,0)</f>
        <v>0</v>
      </c>
      <c r="O22" s="216">
        <f>IF($B22="22B",$G22,0)</f>
        <v>0</v>
      </c>
      <c r="P22" s="216">
        <f>IF($B22="23A",$G22,0)</f>
        <v>0</v>
      </c>
      <c r="Q22" s="216">
        <f>IF($B22="23B",$G22,0)</f>
        <v>0</v>
      </c>
      <c r="R22" s="216">
        <f>IF($B22="23C",$G22,0)</f>
        <v>0</v>
      </c>
      <c r="S22" s="216">
        <f>IF($B22="23D",$G22,0)</f>
        <v>0</v>
      </c>
      <c r="T22" s="216">
        <f>IF($B22="23E",$G22,0)</f>
        <v>0</v>
      </c>
      <c r="U22" s="216">
        <f>IF($B22="23F",$G22,0)</f>
        <v>0</v>
      </c>
    </row>
    <row r="23" spans="1:21" ht="19.5" customHeight="1">
      <c r="A23" s="89"/>
      <c r="B23" s="199"/>
      <c r="C23" s="192"/>
      <c r="D23" s="192"/>
      <c r="E23" s="192"/>
      <c r="F23" s="190"/>
      <c r="G23" s="190"/>
      <c r="H23" s="196"/>
      <c r="I23" s="196"/>
      <c r="J23" s="196"/>
      <c r="K23" s="194"/>
      <c r="L23" s="27"/>
      <c r="M23" s="216"/>
      <c r="N23" s="216"/>
      <c r="O23" s="216"/>
      <c r="P23" s="216"/>
      <c r="Q23" s="216"/>
      <c r="R23" s="216"/>
      <c r="S23" s="216"/>
      <c r="T23" s="216"/>
      <c r="U23" s="216"/>
    </row>
    <row r="24" spans="1:21" ht="19.5" customHeight="1">
      <c r="A24" s="60"/>
      <c r="B24" s="198"/>
      <c r="C24" s="191"/>
      <c r="D24" s="191"/>
      <c r="E24" s="191"/>
      <c r="F24" s="190">
        <f>C24+D24+E24</f>
        <v>0</v>
      </c>
      <c r="G24" s="190">
        <f>(D24*1.5)+(E24*2)+C24</f>
        <v>0</v>
      </c>
      <c r="H24" s="195"/>
      <c r="I24" s="195"/>
      <c r="J24" s="195"/>
      <c r="K24" s="193"/>
      <c r="L24" s="27"/>
      <c r="M24" s="216">
        <f>IF($B24="22",$G24,0)</f>
        <v>0</v>
      </c>
      <c r="N24" s="216">
        <f>IF($B24="22A",$G24,0)</f>
        <v>0</v>
      </c>
      <c r="O24" s="216">
        <f>IF($B24="22B",$G24,0)</f>
        <v>0</v>
      </c>
      <c r="P24" s="216">
        <f>IF($B24="23A",$G24,0)</f>
        <v>0</v>
      </c>
      <c r="Q24" s="216">
        <f>IF($B24="23B",$G24,0)</f>
        <v>0</v>
      </c>
      <c r="R24" s="216">
        <f>IF($B24="23C",$G24,0)</f>
        <v>0</v>
      </c>
      <c r="S24" s="216">
        <f>IF($B24="23D",$G24,0)</f>
        <v>0</v>
      </c>
      <c r="T24" s="216">
        <f>IF($B24="23E",$G24,0)</f>
        <v>0</v>
      </c>
      <c r="U24" s="216">
        <f>IF($B24="23F",$G24,0)</f>
        <v>0</v>
      </c>
    </row>
    <row r="25" spans="1:21" ht="19.5" customHeight="1">
      <c r="A25" s="89"/>
      <c r="B25" s="199"/>
      <c r="C25" s="192"/>
      <c r="D25" s="192"/>
      <c r="E25" s="192"/>
      <c r="F25" s="190"/>
      <c r="G25" s="190"/>
      <c r="H25" s="196"/>
      <c r="I25" s="196"/>
      <c r="J25" s="196"/>
      <c r="K25" s="194"/>
      <c r="L25" s="27"/>
      <c r="M25" s="216"/>
      <c r="N25" s="216"/>
      <c r="O25" s="216"/>
      <c r="P25" s="216"/>
      <c r="Q25" s="216"/>
      <c r="R25" s="216"/>
      <c r="S25" s="216"/>
      <c r="T25" s="216"/>
      <c r="U25" s="216"/>
    </row>
    <row r="26" spans="1:21" ht="19.5" customHeight="1">
      <c r="A26" s="60"/>
      <c r="B26" s="198"/>
      <c r="C26" s="191"/>
      <c r="D26" s="191"/>
      <c r="E26" s="191"/>
      <c r="F26" s="190">
        <f>C26+D26+E26</f>
        <v>0</v>
      </c>
      <c r="G26" s="190">
        <f>(D26*1.5)+(E26*2)+C26</f>
        <v>0</v>
      </c>
      <c r="H26" s="195"/>
      <c r="I26" s="195"/>
      <c r="J26" s="195"/>
      <c r="K26" s="193"/>
      <c r="L26" s="27"/>
      <c r="M26" s="216">
        <f>IF($B26="22",$G26,0)</f>
        <v>0</v>
      </c>
      <c r="N26" s="216">
        <f>IF($B26="22A",$G26,0)</f>
        <v>0</v>
      </c>
      <c r="O26" s="216">
        <f>IF($B26="22B",$G26,0)</f>
        <v>0</v>
      </c>
      <c r="P26" s="216">
        <f>IF($B26="23A",$G26,0)</f>
        <v>0</v>
      </c>
      <c r="Q26" s="216">
        <f>IF($B26="23B",$G26,0)</f>
        <v>0</v>
      </c>
      <c r="R26" s="216">
        <f>IF($B26="23C",$G26,0)</f>
        <v>0</v>
      </c>
      <c r="S26" s="216">
        <f>IF($B26="23D",$G26,0)</f>
        <v>0</v>
      </c>
      <c r="T26" s="216">
        <f>IF($B26="23E",$G26,0)</f>
        <v>0</v>
      </c>
      <c r="U26" s="216">
        <f>IF($B26="23F",$G26,0)</f>
        <v>0</v>
      </c>
    </row>
    <row r="27" spans="1:21" ht="19.5" customHeight="1">
      <c r="A27" s="89"/>
      <c r="B27" s="199"/>
      <c r="C27" s="192"/>
      <c r="D27" s="192"/>
      <c r="E27" s="192"/>
      <c r="F27" s="190"/>
      <c r="G27" s="190"/>
      <c r="H27" s="196"/>
      <c r="I27" s="196"/>
      <c r="J27" s="196"/>
      <c r="K27" s="194"/>
      <c r="L27" s="27"/>
      <c r="M27" s="216"/>
      <c r="N27" s="216"/>
      <c r="O27" s="216"/>
      <c r="P27" s="216"/>
      <c r="Q27" s="216"/>
      <c r="R27" s="216"/>
      <c r="S27" s="216"/>
      <c r="T27" s="216"/>
      <c r="U27" s="216"/>
    </row>
    <row r="28" spans="1:21" ht="19.5" customHeight="1">
      <c r="A28" s="60"/>
      <c r="B28" s="198"/>
      <c r="C28" s="191"/>
      <c r="D28" s="191"/>
      <c r="E28" s="191"/>
      <c r="F28" s="190">
        <f aca="true" t="shared" si="0" ref="F28:F42">C28+D28+E28</f>
        <v>0</v>
      </c>
      <c r="G28" s="190">
        <f>(D28*1.5)+(E28*2)+C28</f>
        <v>0</v>
      </c>
      <c r="H28" s="195"/>
      <c r="I28" s="195"/>
      <c r="J28" s="195"/>
      <c r="K28" s="193"/>
      <c r="L28" s="27"/>
      <c r="M28" s="216">
        <f>IF($B28="22",$G28,0)</f>
        <v>0</v>
      </c>
      <c r="N28" s="216">
        <f>IF($B28="22A",$G28,0)</f>
        <v>0</v>
      </c>
      <c r="O28" s="216">
        <f>IF($B28="22B",$G28,0)</f>
        <v>0</v>
      </c>
      <c r="P28" s="216">
        <f>IF($B28="23A",$G28,0)</f>
        <v>0</v>
      </c>
      <c r="Q28" s="216">
        <f>IF($B28="23B",$G28,0)</f>
        <v>0</v>
      </c>
      <c r="R28" s="216">
        <f>IF($B28="23C",$G28,0)</f>
        <v>0</v>
      </c>
      <c r="S28" s="216">
        <f>IF($B28="23D",$G28,0)</f>
        <v>0</v>
      </c>
      <c r="T28" s="216">
        <f>IF($B28="23E",$G28,0)</f>
        <v>0</v>
      </c>
      <c r="U28" s="216">
        <f>IF($B28="23F",$G28,0)</f>
        <v>0</v>
      </c>
    </row>
    <row r="29" spans="1:21" ht="19.5" customHeight="1">
      <c r="A29" s="89"/>
      <c r="B29" s="199"/>
      <c r="C29" s="192"/>
      <c r="D29" s="192"/>
      <c r="E29" s="192"/>
      <c r="F29" s="190"/>
      <c r="G29" s="190"/>
      <c r="H29" s="196"/>
      <c r="I29" s="196"/>
      <c r="J29" s="196"/>
      <c r="K29" s="194"/>
      <c r="L29" s="27"/>
      <c r="M29" s="216"/>
      <c r="N29" s="216"/>
      <c r="O29" s="216"/>
      <c r="P29" s="216"/>
      <c r="Q29" s="216"/>
      <c r="R29" s="216"/>
      <c r="S29" s="216"/>
      <c r="T29" s="216"/>
      <c r="U29" s="216"/>
    </row>
    <row r="30" spans="1:21" ht="19.5" customHeight="1">
      <c r="A30" s="60"/>
      <c r="B30" s="198"/>
      <c r="C30" s="191"/>
      <c r="D30" s="191"/>
      <c r="E30" s="191"/>
      <c r="F30" s="190">
        <f t="shared" si="0"/>
        <v>0</v>
      </c>
      <c r="G30" s="190">
        <f>(D30*1.5)+(E30*2)+C30</f>
        <v>0</v>
      </c>
      <c r="H30" s="195"/>
      <c r="I30" s="195"/>
      <c r="J30" s="195"/>
      <c r="K30" s="193"/>
      <c r="L30" s="27"/>
      <c r="M30" s="216">
        <f>IF($B30="22",$G30,0)</f>
        <v>0</v>
      </c>
      <c r="N30" s="216">
        <f>IF($B30="22A",$G30,0)</f>
        <v>0</v>
      </c>
      <c r="O30" s="216">
        <f>IF($B30="22B",$G30,0)</f>
        <v>0</v>
      </c>
      <c r="P30" s="216">
        <f>IF($B30="23A",$G30,0)</f>
        <v>0</v>
      </c>
      <c r="Q30" s="216">
        <f>IF($B30="23B",$G30,0)</f>
        <v>0</v>
      </c>
      <c r="R30" s="216">
        <f>IF($B30="23C",$G30,0)</f>
        <v>0</v>
      </c>
      <c r="S30" s="216">
        <f>IF($B30="23D",$G30,0)</f>
        <v>0</v>
      </c>
      <c r="T30" s="216">
        <f>IF($B30="23E",$G30,0)</f>
        <v>0</v>
      </c>
      <c r="U30" s="216">
        <f>IF($B30="23F",$G30,0)</f>
        <v>0</v>
      </c>
    </row>
    <row r="31" spans="1:21" ht="19.5" customHeight="1">
      <c r="A31" s="89"/>
      <c r="B31" s="199"/>
      <c r="C31" s="192"/>
      <c r="D31" s="192"/>
      <c r="E31" s="192"/>
      <c r="F31" s="190"/>
      <c r="G31" s="190"/>
      <c r="H31" s="196"/>
      <c r="I31" s="196"/>
      <c r="J31" s="196"/>
      <c r="K31" s="194"/>
      <c r="L31" s="27"/>
      <c r="M31" s="216"/>
      <c r="N31" s="216"/>
      <c r="O31" s="216"/>
      <c r="P31" s="216"/>
      <c r="Q31" s="216"/>
      <c r="R31" s="216"/>
      <c r="S31" s="216"/>
      <c r="T31" s="216"/>
      <c r="U31" s="216"/>
    </row>
    <row r="32" spans="1:21" ht="19.5" customHeight="1">
      <c r="A32" s="60"/>
      <c r="B32" s="198"/>
      <c r="C32" s="191"/>
      <c r="D32" s="191"/>
      <c r="E32" s="191"/>
      <c r="F32" s="190">
        <f t="shared" si="0"/>
        <v>0</v>
      </c>
      <c r="G32" s="190">
        <f>(D32*1.5)+(E32*2)+C32</f>
        <v>0</v>
      </c>
      <c r="H32" s="195"/>
      <c r="I32" s="195"/>
      <c r="J32" s="195"/>
      <c r="K32" s="193"/>
      <c r="L32" s="27"/>
      <c r="M32" s="216">
        <f>IF($B32="22",$G32,0)</f>
        <v>0</v>
      </c>
      <c r="N32" s="216">
        <f>IF($B32="22A",$G32,0)</f>
        <v>0</v>
      </c>
      <c r="O32" s="216">
        <f>IF($B32="22B",$G32,0)</f>
        <v>0</v>
      </c>
      <c r="P32" s="216">
        <f>IF($B32="23A",$G32,0)</f>
        <v>0</v>
      </c>
      <c r="Q32" s="216">
        <f>IF($B32="23B",$G32,0)</f>
        <v>0</v>
      </c>
      <c r="R32" s="216">
        <f>IF($B32="23C",$G32,0)</f>
        <v>0</v>
      </c>
      <c r="S32" s="216">
        <f>IF($B32="23D",$G32,0)</f>
        <v>0</v>
      </c>
      <c r="T32" s="216">
        <f>IF($B32="23E",$G32,0)</f>
        <v>0</v>
      </c>
      <c r="U32" s="216">
        <f>IF($B32="23F",$G32,0)</f>
        <v>0</v>
      </c>
    </row>
    <row r="33" spans="1:21" ht="19.5" customHeight="1">
      <c r="A33" s="89"/>
      <c r="B33" s="199"/>
      <c r="C33" s="192"/>
      <c r="D33" s="192"/>
      <c r="E33" s="192"/>
      <c r="F33" s="190"/>
      <c r="G33" s="190"/>
      <c r="H33" s="196"/>
      <c r="I33" s="196"/>
      <c r="J33" s="196"/>
      <c r="K33" s="194"/>
      <c r="L33" s="27"/>
      <c r="M33" s="216"/>
      <c r="N33" s="216"/>
      <c r="O33" s="216"/>
      <c r="P33" s="216"/>
      <c r="Q33" s="216"/>
      <c r="R33" s="216"/>
      <c r="S33" s="216"/>
      <c r="T33" s="216"/>
      <c r="U33" s="216"/>
    </row>
    <row r="34" spans="1:21" ht="19.5" customHeight="1">
      <c r="A34" s="60"/>
      <c r="B34" s="198"/>
      <c r="C34" s="191"/>
      <c r="D34" s="191"/>
      <c r="E34" s="191"/>
      <c r="F34" s="190">
        <f t="shared" si="0"/>
        <v>0</v>
      </c>
      <c r="G34" s="190">
        <f>(D34*1.5)+(E34*2)+C34</f>
        <v>0</v>
      </c>
      <c r="H34" s="195"/>
      <c r="I34" s="195"/>
      <c r="J34" s="195"/>
      <c r="K34" s="193"/>
      <c r="L34" s="27"/>
      <c r="M34" s="216">
        <f>IF($B34="22",$G34,0)</f>
        <v>0</v>
      </c>
      <c r="N34" s="216">
        <f>IF($B34="22A",$G34,0)</f>
        <v>0</v>
      </c>
      <c r="O34" s="216">
        <f>IF($B34="22B",$G34,0)</f>
        <v>0</v>
      </c>
      <c r="P34" s="216">
        <f>IF($B34="23A",$G34,0)</f>
        <v>0</v>
      </c>
      <c r="Q34" s="216">
        <f>IF($B34="23B",$G34,0)</f>
        <v>0</v>
      </c>
      <c r="R34" s="216">
        <f>IF($B34="23C",$G34,0)</f>
        <v>0</v>
      </c>
      <c r="S34" s="216">
        <f>IF($B34="23D",$G34,0)</f>
        <v>0</v>
      </c>
      <c r="T34" s="216">
        <f>IF($B34="23E",$G34,0)</f>
        <v>0</v>
      </c>
      <c r="U34" s="216">
        <f>IF($B34="23F",$G34,0)</f>
        <v>0</v>
      </c>
    </row>
    <row r="35" spans="1:21" ht="19.5" customHeight="1">
      <c r="A35" s="89"/>
      <c r="B35" s="199"/>
      <c r="C35" s="192"/>
      <c r="D35" s="192"/>
      <c r="E35" s="192"/>
      <c r="F35" s="190"/>
      <c r="G35" s="190"/>
      <c r="H35" s="196"/>
      <c r="I35" s="196"/>
      <c r="J35" s="196"/>
      <c r="K35" s="194"/>
      <c r="L35" s="27"/>
      <c r="M35" s="216"/>
      <c r="N35" s="216"/>
      <c r="O35" s="216"/>
      <c r="P35" s="216"/>
      <c r="Q35" s="216"/>
      <c r="R35" s="216"/>
      <c r="S35" s="216"/>
      <c r="T35" s="216"/>
      <c r="U35" s="216"/>
    </row>
    <row r="36" spans="1:21" ht="19.5" customHeight="1">
      <c r="A36" s="60"/>
      <c r="B36" s="198"/>
      <c r="C36" s="191"/>
      <c r="D36" s="191"/>
      <c r="E36" s="191"/>
      <c r="F36" s="190">
        <f t="shared" si="0"/>
        <v>0</v>
      </c>
      <c r="G36" s="190">
        <f>(D36*1.5)+(E36*2)+C36</f>
        <v>0</v>
      </c>
      <c r="H36" s="195"/>
      <c r="I36" s="195"/>
      <c r="J36" s="195"/>
      <c r="K36" s="193"/>
      <c r="L36" s="27"/>
      <c r="M36" s="216">
        <f>IF($B36="22",$G36,0)</f>
        <v>0</v>
      </c>
      <c r="N36" s="216">
        <f>IF($B36="22A",$G36,0)</f>
        <v>0</v>
      </c>
      <c r="O36" s="216">
        <f>IF($B36="22B",$G36,0)</f>
        <v>0</v>
      </c>
      <c r="P36" s="216">
        <f>IF($B36="23A",$G36,0)</f>
        <v>0</v>
      </c>
      <c r="Q36" s="216">
        <f>IF($B36="23B",$G36,0)</f>
        <v>0</v>
      </c>
      <c r="R36" s="216">
        <f>IF($B36="23C",$G36,0)</f>
        <v>0</v>
      </c>
      <c r="S36" s="216">
        <f>IF($B36="23D",$G36,0)</f>
        <v>0</v>
      </c>
      <c r="T36" s="216">
        <f>IF($B36="23E",$G36,0)</f>
        <v>0</v>
      </c>
      <c r="U36" s="216">
        <f>IF($B36="23F",$G36,0)</f>
        <v>0</v>
      </c>
    </row>
    <row r="37" spans="1:21" ht="19.5" customHeight="1">
      <c r="A37" s="89"/>
      <c r="B37" s="199"/>
      <c r="C37" s="192"/>
      <c r="D37" s="192"/>
      <c r="E37" s="192"/>
      <c r="F37" s="190"/>
      <c r="G37" s="190"/>
      <c r="H37" s="196"/>
      <c r="I37" s="196"/>
      <c r="J37" s="196"/>
      <c r="K37" s="194"/>
      <c r="L37" s="27"/>
      <c r="M37" s="216"/>
      <c r="N37" s="216"/>
      <c r="O37" s="216"/>
      <c r="P37" s="216"/>
      <c r="Q37" s="216"/>
      <c r="R37" s="216"/>
      <c r="S37" s="216"/>
      <c r="T37" s="216"/>
      <c r="U37" s="216"/>
    </row>
    <row r="38" spans="1:21" ht="19.5" customHeight="1">
      <c r="A38" s="60"/>
      <c r="B38" s="198"/>
      <c r="C38" s="191"/>
      <c r="D38" s="191"/>
      <c r="E38" s="191"/>
      <c r="F38" s="190">
        <f t="shared" si="0"/>
        <v>0</v>
      </c>
      <c r="G38" s="190">
        <f>(D38*1.5)+(E38*2)+C38</f>
        <v>0</v>
      </c>
      <c r="H38" s="195"/>
      <c r="I38" s="195"/>
      <c r="J38" s="195"/>
      <c r="K38" s="193"/>
      <c r="L38" s="27"/>
      <c r="M38" s="216">
        <f>IF($B38="22",$G38,0)</f>
        <v>0</v>
      </c>
      <c r="N38" s="216">
        <f>IF($B38="22A",$G38,0)</f>
        <v>0</v>
      </c>
      <c r="O38" s="216">
        <f>IF($B38="22B",$G38,0)</f>
        <v>0</v>
      </c>
      <c r="P38" s="216">
        <f>IF($B38="23A",$G38,0)</f>
        <v>0</v>
      </c>
      <c r="Q38" s="216">
        <f>IF($B38="23B",$G38,0)</f>
        <v>0</v>
      </c>
      <c r="R38" s="216">
        <f>IF($B38="23C",$G38,0)</f>
        <v>0</v>
      </c>
      <c r="S38" s="216">
        <f>IF($B38="23D",$G38,0)</f>
        <v>0</v>
      </c>
      <c r="T38" s="216">
        <f>IF($B38="23E",$G38,0)</f>
        <v>0</v>
      </c>
      <c r="U38" s="216">
        <f>IF($B38="23F",$G38,0)</f>
        <v>0</v>
      </c>
    </row>
    <row r="39" spans="1:21" ht="19.5" customHeight="1">
      <c r="A39" s="89"/>
      <c r="B39" s="199"/>
      <c r="C39" s="192"/>
      <c r="D39" s="192"/>
      <c r="E39" s="192"/>
      <c r="F39" s="190"/>
      <c r="G39" s="190"/>
      <c r="H39" s="196"/>
      <c r="I39" s="196"/>
      <c r="J39" s="196"/>
      <c r="K39" s="194"/>
      <c r="L39" s="27"/>
      <c r="M39" s="216"/>
      <c r="N39" s="216"/>
      <c r="O39" s="216"/>
      <c r="P39" s="216"/>
      <c r="Q39" s="216"/>
      <c r="R39" s="216"/>
      <c r="S39" s="216"/>
      <c r="T39" s="216"/>
      <c r="U39" s="216"/>
    </row>
    <row r="40" spans="1:21" ht="19.5" customHeight="1">
      <c r="A40" s="60"/>
      <c r="B40" s="198"/>
      <c r="C40" s="191"/>
      <c r="D40" s="191"/>
      <c r="E40" s="191"/>
      <c r="F40" s="190">
        <f t="shared" si="0"/>
        <v>0</v>
      </c>
      <c r="G40" s="190">
        <f>(D40*1.5)+(E40*2)+C40</f>
        <v>0</v>
      </c>
      <c r="H40" s="195"/>
      <c r="I40" s="195"/>
      <c r="J40" s="195"/>
      <c r="K40" s="193"/>
      <c r="L40" s="27"/>
      <c r="M40" s="216">
        <f>IF($B40="22",$G40,0)</f>
        <v>0</v>
      </c>
      <c r="N40" s="216">
        <f>IF($B40="22A",$G40,0)</f>
        <v>0</v>
      </c>
      <c r="O40" s="216">
        <f>IF($B40="22B",$G40,0)</f>
        <v>0</v>
      </c>
      <c r="P40" s="216">
        <f>IF($B40="23A",$G40,0)</f>
        <v>0</v>
      </c>
      <c r="Q40" s="216">
        <f>IF($B40="23B",$G40,0)</f>
        <v>0</v>
      </c>
      <c r="R40" s="216">
        <f>IF($B40="23C",$G40,0)</f>
        <v>0</v>
      </c>
      <c r="S40" s="216">
        <f>IF($B40="23D",$G40,0)</f>
        <v>0</v>
      </c>
      <c r="T40" s="216">
        <f>IF($B40="23E",$G40,0)</f>
        <v>0</v>
      </c>
      <c r="U40" s="216">
        <f>IF($B40="23F",$G40,0)</f>
        <v>0</v>
      </c>
    </row>
    <row r="41" spans="1:21" ht="19.5" customHeight="1">
      <c r="A41" s="89"/>
      <c r="B41" s="199"/>
      <c r="C41" s="192"/>
      <c r="D41" s="192"/>
      <c r="E41" s="192"/>
      <c r="F41" s="190"/>
      <c r="G41" s="190"/>
      <c r="H41" s="196"/>
      <c r="I41" s="196"/>
      <c r="J41" s="196"/>
      <c r="K41" s="194"/>
      <c r="L41" s="27"/>
      <c r="M41" s="216"/>
      <c r="N41" s="216"/>
      <c r="O41" s="216"/>
      <c r="P41" s="216"/>
      <c r="Q41" s="216"/>
      <c r="R41" s="216"/>
      <c r="S41" s="216"/>
      <c r="T41" s="216"/>
      <c r="U41" s="216"/>
    </row>
    <row r="42" spans="1:21" ht="19.5" customHeight="1">
      <c r="A42" s="60"/>
      <c r="B42" s="198"/>
      <c r="C42" s="191"/>
      <c r="D42" s="191"/>
      <c r="E42" s="191"/>
      <c r="F42" s="190">
        <f t="shared" si="0"/>
        <v>0</v>
      </c>
      <c r="G42" s="190">
        <f>(D42*1.5)+(E42*2)+C42</f>
        <v>0</v>
      </c>
      <c r="H42" s="195"/>
      <c r="I42" s="195"/>
      <c r="J42" s="195"/>
      <c r="K42" s="193"/>
      <c r="L42" s="27"/>
      <c r="M42" s="216">
        <f>IF($B42="22",$G42,0)</f>
        <v>0</v>
      </c>
      <c r="N42" s="216">
        <f>IF($B42="22A",$G42,0)</f>
        <v>0</v>
      </c>
      <c r="O42" s="216">
        <f>IF($B42="22B",$G42,0)</f>
        <v>0</v>
      </c>
      <c r="P42" s="216">
        <f>IF($B42="23A",$G42,0)</f>
        <v>0</v>
      </c>
      <c r="Q42" s="216">
        <f>IF($B42="23B",$G42,0)</f>
        <v>0</v>
      </c>
      <c r="R42" s="216">
        <f>IF($B42="23C",$G42,0)</f>
        <v>0</v>
      </c>
      <c r="S42" s="216">
        <f>IF($B42="23D",$G42,0)</f>
        <v>0</v>
      </c>
      <c r="T42" s="216">
        <f>IF($B42="23E",$G42,0)</f>
        <v>0</v>
      </c>
      <c r="U42" s="216">
        <f>IF($B42="23F",$G42,0)</f>
        <v>0</v>
      </c>
    </row>
    <row r="43" spans="1:21" ht="19.5" customHeight="1" thickBot="1">
      <c r="A43" s="89"/>
      <c r="B43" s="199"/>
      <c r="C43" s="192"/>
      <c r="D43" s="192"/>
      <c r="E43" s="192"/>
      <c r="F43" s="190"/>
      <c r="G43" s="190"/>
      <c r="H43" s="196"/>
      <c r="I43" s="196"/>
      <c r="J43" s="196"/>
      <c r="K43" s="194"/>
      <c r="L43" s="27"/>
      <c r="M43" s="216"/>
      <c r="N43" s="216"/>
      <c r="O43" s="216"/>
      <c r="P43" s="216"/>
      <c r="Q43" s="216"/>
      <c r="R43" s="216"/>
      <c r="S43" s="216"/>
      <c r="T43" s="216"/>
      <c r="U43" s="216"/>
    </row>
    <row r="44" spans="1:21" ht="19.5" customHeight="1" thickTop="1">
      <c r="A44" s="61" t="s">
        <v>40</v>
      </c>
      <c r="B44" s="58"/>
      <c r="C44" s="90">
        <f aca="true" t="shared" si="1" ref="C44:K44">SUM(C14:C43)</f>
        <v>0</v>
      </c>
      <c r="D44" s="90">
        <f t="shared" si="1"/>
        <v>0</v>
      </c>
      <c r="E44" s="90">
        <f t="shared" si="1"/>
        <v>0</v>
      </c>
      <c r="F44" s="91">
        <f t="shared" si="1"/>
        <v>0</v>
      </c>
      <c r="G44" s="91">
        <f t="shared" si="1"/>
        <v>0</v>
      </c>
      <c r="H44" s="92">
        <f t="shared" si="1"/>
        <v>0</v>
      </c>
      <c r="I44" s="92">
        <f t="shared" si="1"/>
        <v>0</v>
      </c>
      <c r="J44" s="92">
        <f t="shared" si="1"/>
        <v>0</v>
      </c>
      <c r="K44" s="93">
        <f t="shared" si="1"/>
        <v>0</v>
      </c>
      <c r="L44" s="27"/>
      <c r="M44" s="75">
        <f>SUM(M14:M43)</f>
        <v>0</v>
      </c>
      <c r="N44" s="75">
        <f>SUM(N14:N43)</f>
        <v>0</v>
      </c>
      <c r="O44" s="75">
        <f aca="true" t="shared" si="2" ref="O44:U44">SUM(O14:O43)</f>
        <v>0</v>
      </c>
      <c r="P44" s="75">
        <f t="shared" si="2"/>
        <v>0</v>
      </c>
      <c r="Q44" s="75">
        <f t="shared" si="2"/>
        <v>0</v>
      </c>
      <c r="R44" s="75">
        <f t="shared" si="2"/>
        <v>0</v>
      </c>
      <c r="S44" s="75">
        <f t="shared" si="2"/>
        <v>0</v>
      </c>
      <c r="T44" s="75">
        <f t="shared" si="2"/>
        <v>0</v>
      </c>
      <c r="U44" s="75">
        <f t="shared" si="2"/>
        <v>0</v>
      </c>
    </row>
    <row r="45" spans="1:21" ht="19.5" customHeight="1" thickBot="1">
      <c r="A45" s="62" t="s">
        <v>41</v>
      </c>
      <c r="B45" s="59"/>
      <c r="C45" s="94">
        <f>'Addt''l Emps pg 3'!C46+'Employee Detail pg 2'!C44+'Addt''l Emps pg 4'!C46</f>
        <v>0</v>
      </c>
      <c r="D45" s="94">
        <f>'Addt''l Emps pg 3'!D46+'Employee Detail pg 2'!D44+'Addt''l Emps pg 4'!D46</f>
        <v>0</v>
      </c>
      <c r="E45" s="94">
        <f>'Addt''l Emps pg 3'!E46+'Employee Detail pg 2'!E44+'Addt''l Emps pg 4'!E46</f>
        <v>0</v>
      </c>
      <c r="F45" s="95">
        <f>'Addt''l Emps pg 3'!F46+'Employee Detail pg 2'!F44+'Addt''l Emps pg 4'!F46</f>
        <v>0</v>
      </c>
      <c r="G45" s="95">
        <f>'Addt''l Emps pg 3'!G46+'Employee Detail pg 2'!G44+'Addt''l Emps pg 4'!G46</f>
        <v>0</v>
      </c>
      <c r="H45" s="96">
        <f>'Addt''l Emps pg 3'!H46+'Employee Detail pg 2'!H44+'Addt''l Emps pg 4'!H46</f>
        <v>0</v>
      </c>
      <c r="I45" s="96">
        <f>'Addt''l Emps pg 3'!I46+'Employee Detail pg 2'!I44+'Addt''l Emps pg 4'!I46</f>
        <v>0</v>
      </c>
      <c r="J45" s="96">
        <f>'Addt''l Emps pg 3'!J46+'Employee Detail pg 2'!J44+'Addt''l Emps pg 4'!J46</f>
        <v>0</v>
      </c>
      <c r="K45" s="97">
        <f>'Addt''l Emps pg 3'!K46+'Employee Detail pg 2'!K44+'Addt''l Emps pg 4'!K46</f>
        <v>0</v>
      </c>
      <c r="L45" s="27"/>
      <c r="M45" s="76">
        <f>M44+'Addt''l Emps pg 3'!M46+'Addt''l Emps pg 4'!M46</f>
        <v>0</v>
      </c>
      <c r="N45" s="76">
        <f>N44+'Addt''l Emps pg 3'!N46+'Addt''l Emps pg 4'!N46</f>
        <v>0</v>
      </c>
      <c r="O45" s="76">
        <f>O44+'Addt''l Emps pg 3'!O46+'Addt''l Emps pg 4'!O46</f>
        <v>0</v>
      </c>
      <c r="P45" s="76">
        <f>P44+'Addt''l Emps pg 3'!P46+'Addt''l Emps pg 4'!P46</f>
        <v>0</v>
      </c>
      <c r="Q45" s="76">
        <f>Q44+'Addt''l Emps pg 3'!Q46+'Addt''l Emps pg 4'!Q46</f>
        <v>0</v>
      </c>
      <c r="R45" s="76">
        <f>R44+'Addt''l Emps pg 3'!R46+'Addt''l Emps pg 4'!R46</f>
        <v>0</v>
      </c>
      <c r="S45" s="76">
        <f>S44+'Addt''l Emps pg 3'!S46+'Addt''l Emps pg 4'!S46</f>
        <v>0</v>
      </c>
      <c r="T45" s="76">
        <f>T44+'Addt''l Emps pg 3'!T46+'Addt''l Emps pg 4'!T46</f>
        <v>0</v>
      </c>
      <c r="U45" s="76">
        <f>U44+'Addt''l Emps pg 3'!U46+'Addt''l Emps pg 4'!U46</f>
        <v>0</v>
      </c>
    </row>
    <row r="46" spans="1:14" ht="13.5" thickTop="1">
      <c r="A46" s="15"/>
      <c r="I46" s="197"/>
      <c r="J46" s="197"/>
      <c r="K46" s="197"/>
      <c r="N46" s="28"/>
    </row>
  </sheetData>
  <sheetProtection password="D81B" sheet="1" objects="1" scenarios="1"/>
  <mergeCells count="305">
    <mergeCell ref="M42:M43"/>
    <mergeCell ref="N42:N43"/>
    <mergeCell ref="O42:O43"/>
    <mergeCell ref="P42:P43"/>
    <mergeCell ref="R40:R41"/>
    <mergeCell ref="S40:S41"/>
    <mergeCell ref="T40:T41"/>
    <mergeCell ref="U40:U41"/>
    <mergeCell ref="U42:U43"/>
    <mergeCell ref="Q42:Q43"/>
    <mergeCell ref="R42:R43"/>
    <mergeCell ref="S42:S43"/>
    <mergeCell ref="T42:T43"/>
    <mergeCell ref="M38:M39"/>
    <mergeCell ref="N38:N39"/>
    <mergeCell ref="O38:O39"/>
    <mergeCell ref="P38:P39"/>
    <mergeCell ref="U38:U39"/>
    <mergeCell ref="M40:M41"/>
    <mergeCell ref="N40:N41"/>
    <mergeCell ref="O40:O41"/>
    <mergeCell ref="P40:P41"/>
    <mergeCell ref="Q40:Q41"/>
    <mergeCell ref="R36:R37"/>
    <mergeCell ref="S36:S37"/>
    <mergeCell ref="T36:T37"/>
    <mergeCell ref="U36:U37"/>
    <mergeCell ref="Q38:Q39"/>
    <mergeCell ref="R38:R39"/>
    <mergeCell ref="S38:S39"/>
    <mergeCell ref="T38:T39"/>
    <mergeCell ref="M34:M35"/>
    <mergeCell ref="N34:N35"/>
    <mergeCell ref="O34:O35"/>
    <mergeCell ref="P34:P35"/>
    <mergeCell ref="U34:U35"/>
    <mergeCell ref="M36:M37"/>
    <mergeCell ref="N36:N37"/>
    <mergeCell ref="O36:O37"/>
    <mergeCell ref="P36:P37"/>
    <mergeCell ref="Q36:Q37"/>
    <mergeCell ref="R32:R33"/>
    <mergeCell ref="S32:S33"/>
    <mergeCell ref="T32:T33"/>
    <mergeCell ref="U32:U33"/>
    <mergeCell ref="Q34:Q35"/>
    <mergeCell ref="R34:R35"/>
    <mergeCell ref="S34:S35"/>
    <mergeCell ref="T34:T35"/>
    <mergeCell ref="M30:M31"/>
    <mergeCell ref="N30:N31"/>
    <mergeCell ref="O30:O31"/>
    <mergeCell ref="P30:P31"/>
    <mergeCell ref="U30:U31"/>
    <mergeCell ref="M32:M33"/>
    <mergeCell ref="N32:N33"/>
    <mergeCell ref="O32:O33"/>
    <mergeCell ref="P32:P33"/>
    <mergeCell ref="Q32:Q33"/>
    <mergeCell ref="R28:R29"/>
    <mergeCell ref="S28:S29"/>
    <mergeCell ref="T28:T29"/>
    <mergeCell ref="U28:U29"/>
    <mergeCell ref="Q30:Q31"/>
    <mergeCell ref="R30:R31"/>
    <mergeCell ref="S30:S31"/>
    <mergeCell ref="T30:T31"/>
    <mergeCell ref="M26:M27"/>
    <mergeCell ref="N26:N27"/>
    <mergeCell ref="O26:O27"/>
    <mergeCell ref="P26:P27"/>
    <mergeCell ref="U26:U27"/>
    <mergeCell ref="M28:M29"/>
    <mergeCell ref="N28:N29"/>
    <mergeCell ref="O28:O29"/>
    <mergeCell ref="P28:P29"/>
    <mergeCell ref="Q28:Q29"/>
    <mergeCell ref="R24:R25"/>
    <mergeCell ref="S24:S25"/>
    <mergeCell ref="T24:T25"/>
    <mergeCell ref="U24:U25"/>
    <mergeCell ref="Q26:Q27"/>
    <mergeCell ref="R26:R27"/>
    <mergeCell ref="S26:S27"/>
    <mergeCell ref="T26:T27"/>
    <mergeCell ref="M22:M23"/>
    <mergeCell ref="N22:N23"/>
    <mergeCell ref="O22:O23"/>
    <mergeCell ref="P22:P23"/>
    <mergeCell ref="U22:U23"/>
    <mergeCell ref="M24:M25"/>
    <mergeCell ref="N24:N25"/>
    <mergeCell ref="O24:O25"/>
    <mergeCell ref="P24:P25"/>
    <mergeCell ref="Q24:Q25"/>
    <mergeCell ref="R20:R21"/>
    <mergeCell ref="S20:S21"/>
    <mergeCell ref="T20:T21"/>
    <mergeCell ref="U20:U21"/>
    <mergeCell ref="Q22:Q23"/>
    <mergeCell ref="R22:R23"/>
    <mergeCell ref="S22:S23"/>
    <mergeCell ref="T22:T23"/>
    <mergeCell ref="M18:M19"/>
    <mergeCell ref="N18:N19"/>
    <mergeCell ref="O18:O19"/>
    <mergeCell ref="P18:P19"/>
    <mergeCell ref="U18:U19"/>
    <mergeCell ref="M20:M21"/>
    <mergeCell ref="N20:N21"/>
    <mergeCell ref="O20:O21"/>
    <mergeCell ref="P20:P21"/>
    <mergeCell ref="Q20:Q21"/>
    <mergeCell ref="Q16:Q17"/>
    <mergeCell ref="R16:R17"/>
    <mergeCell ref="S16:S17"/>
    <mergeCell ref="T16:T17"/>
    <mergeCell ref="U16:U17"/>
    <mergeCell ref="Q18:Q19"/>
    <mergeCell ref="R18:R19"/>
    <mergeCell ref="S18:S19"/>
    <mergeCell ref="T18:T19"/>
    <mergeCell ref="T14:T15"/>
    <mergeCell ref="M14:M15"/>
    <mergeCell ref="N14:N15"/>
    <mergeCell ref="O14:O15"/>
    <mergeCell ref="P14:P15"/>
    <mergeCell ref="U14:U15"/>
    <mergeCell ref="G26:G27"/>
    <mergeCell ref="G32:G33"/>
    <mergeCell ref="G34:G35"/>
    <mergeCell ref="Q14:Q15"/>
    <mergeCell ref="R14:R15"/>
    <mergeCell ref="S14:S15"/>
    <mergeCell ref="M16:M17"/>
    <mergeCell ref="N16:N17"/>
    <mergeCell ref="O16:O17"/>
    <mergeCell ref="P16:P17"/>
    <mergeCell ref="J36:J37"/>
    <mergeCell ref="K36:K37"/>
    <mergeCell ref="B28:B29"/>
    <mergeCell ref="C28:C29"/>
    <mergeCell ref="G28:G29"/>
    <mergeCell ref="H28:H29"/>
    <mergeCell ref="C30:C31"/>
    <mergeCell ref="G30:G31"/>
    <mergeCell ref="I34:I35"/>
    <mergeCell ref="I36:I37"/>
    <mergeCell ref="B24:B25"/>
    <mergeCell ref="G24:G25"/>
    <mergeCell ref="D24:D25"/>
    <mergeCell ref="C26:C27"/>
    <mergeCell ref="K18:K19"/>
    <mergeCell ref="K20:K21"/>
    <mergeCell ref="H22:H23"/>
    <mergeCell ref="I22:I23"/>
    <mergeCell ref="J22:J23"/>
    <mergeCell ref="H26:H27"/>
    <mergeCell ref="K22:K23"/>
    <mergeCell ref="H20:H21"/>
    <mergeCell ref="H18:H19"/>
    <mergeCell ref="I16:I17"/>
    <mergeCell ref="J16:J17"/>
    <mergeCell ref="K16:K17"/>
    <mergeCell ref="H16:H17"/>
    <mergeCell ref="I18:I19"/>
    <mergeCell ref="I14:I15"/>
    <mergeCell ref="J14:J15"/>
    <mergeCell ref="K14:K15"/>
    <mergeCell ref="H14:H15"/>
    <mergeCell ref="A7:K7"/>
    <mergeCell ref="A6:K6"/>
    <mergeCell ref="A8:K8"/>
    <mergeCell ref="J11:J13"/>
    <mergeCell ref="K11:K13"/>
    <mergeCell ref="C11:C13"/>
    <mergeCell ref="A12:A13"/>
    <mergeCell ref="A9:K9"/>
    <mergeCell ref="I11:I13"/>
    <mergeCell ref="F11:F13"/>
    <mergeCell ref="A3:K3"/>
    <mergeCell ref="A4:K4"/>
    <mergeCell ref="A5:K5"/>
    <mergeCell ref="D11:D13"/>
    <mergeCell ref="E11:E13"/>
    <mergeCell ref="B2:D2"/>
    <mergeCell ref="B38:B39"/>
    <mergeCell ref="B20:B21"/>
    <mergeCell ref="B34:B35"/>
    <mergeCell ref="B26:B27"/>
    <mergeCell ref="F14:F15"/>
    <mergeCell ref="F16:F17"/>
    <mergeCell ref="F18:F19"/>
    <mergeCell ref="C16:C17"/>
    <mergeCell ref="C14:C15"/>
    <mergeCell ref="G18:G19"/>
    <mergeCell ref="G11:G13"/>
    <mergeCell ref="H11:H13"/>
    <mergeCell ref="G14:G15"/>
    <mergeCell ref="G16:G17"/>
    <mergeCell ref="B14:B15"/>
    <mergeCell ref="B18:B19"/>
    <mergeCell ref="B11:B13"/>
    <mergeCell ref="E18:E19"/>
    <mergeCell ref="B16:B17"/>
    <mergeCell ref="C18:C19"/>
    <mergeCell ref="E20:E21"/>
    <mergeCell ref="B40:B41"/>
    <mergeCell ref="B42:B43"/>
    <mergeCell ref="C24:C25"/>
    <mergeCell ref="B22:B23"/>
    <mergeCell ref="C22:C23"/>
    <mergeCell ref="B30:B31"/>
    <mergeCell ref="B32:B33"/>
    <mergeCell ref="C20:C21"/>
    <mergeCell ref="B36:B37"/>
    <mergeCell ref="G22:G23"/>
    <mergeCell ref="I30:I31"/>
    <mergeCell ref="J30:J31"/>
    <mergeCell ref="J18:J19"/>
    <mergeCell ref="J28:J29"/>
    <mergeCell ref="J20:J21"/>
    <mergeCell ref="I20:I21"/>
    <mergeCell ref="H24:H25"/>
    <mergeCell ref="G20:G21"/>
    <mergeCell ref="I24:I25"/>
    <mergeCell ref="D28:D29"/>
    <mergeCell ref="D30:D31"/>
    <mergeCell ref="E30:E31"/>
    <mergeCell ref="K30:K31"/>
    <mergeCell ref="H30:H31"/>
    <mergeCell ref="F28:F29"/>
    <mergeCell ref="F30:F31"/>
    <mergeCell ref="D26:D27"/>
    <mergeCell ref="I26:I27"/>
    <mergeCell ref="H32:H33"/>
    <mergeCell ref="I32:I33"/>
    <mergeCell ref="J32:J33"/>
    <mergeCell ref="H34:H35"/>
    <mergeCell ref="K24:K25"/>
    <mergeCell ref="K26:K27"/>
    <mergeCell ref="I28:I29"/>
    <mergeCell ref="K28:K29"/>
    <mergeCell ref="J26:J27"/>
    <mergeCell ref="J24:J25"/>
    <mergeCell ref="C32:C33"/>
    <mergeCell ref="K38:K39"/>
    <mergeCell ref="G38:G39"/>
    <mergeCell ref="H38:H39"/>
    <mergeCell ref="J38:J39"/>
    <mergeCell ref="E34:E35"/>
    <mergeCell ref="E36:E37"/>
    <mergeCell ref="K32:K33"/>
    <mergeCell ref="J34:J35"/>
    <mergeCell ref="K34:K35"/>
    <mergeCell ref="E40:E41"/>
    <mergeCell ref="G40:G41"/>
    <mergeCell ref="H40:H41"/>
    <mergeCell ref="I38:I39"/>
    <mergeCell ref="E38:E39"/>
    <mergeCell ref="C34:C35"/>
    <mergeCell ref="C38:C39"/>
    <mergeCell ref="C36:C37"/>
    <mergeCell ref="G36:G37"/>
    <mergeCell ref="H36:H37"/>
    <mergeCell ref="C42:C43"/>
    <mergeCell ref="G42:G43"/>
    <mergeCell ref="H42:H43"/>
    <mergeCell ref="E42:E43"/>
    <mergeCell ref="D42:D43"/>
    <mergeCell ref="J40:J41"/>
    <mergeCell ref="F40:F41"/>
    <mergeCell ref="F42:F43"/>
    <mergeCell ref="C40:C41"/>
    <mergeCell ref="D40:D41"/>
    <mergeCell ref="K40:K41"/>
    <mergeCell ref="I42:I43"/>
    <mergeCell ref="J42:J43"/>
    <mergeCell ref="K42:K43"/>
    <mergeCell ref="I40:I41"/>
    <mergeCell ref="I46:K46"/>
    <mergeCell ref="D14:D15"/>
    <mergeCell ref="E14:E15"/>
    <mergeCell ref="D16:D17"/>
    <mergeCell ref="E16:E17"/>
    <mergeCell ref="D18:D19"/>
    <mergeCell ref="D20:D21"/>
    <mergeCell ref="D22:D23"/>
    <mergeCell ref="D32:D33"/>
    <mergeCell ref="D34:D35"/>
    <mergeCell ref="D36:D37"/>
    <mergeCell ref="D38:D39"/>
    <mergeCell ref="E22:E23"/>
    <mergeCell ref="E24:E25"/>
    <mergeCell ref="E26:E27"/>
    <mergeCell ref="E28:E29"/>
    <mergeCell ref="E32:E33"/>
    <mergeCell ref="F36:F37"/>
    <mergeCell ref="F38:F39"/>
    <mergeCell ref="F20:F21"/>
    <mergeCell ref="F22:F23"/>
    <mergeCell ref="F24:F25"/>
    <mergeCell ref="F26:F27"/>
    <mergeCell ref="F32:F33"/>
    <mergeCell ref="F34:F35"/>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7" width="15.57421875" style="5" customWidth="1"/>
    <col min="8" max="8" width="19.57421875" style="5" customWidth="1"/>
    <col min="9" max="11" width="15.57421875" style="5" customWidth="1"/>
    <col min="12" max="12" width="3.00390625" style="5" customWidth="1"/>
    <col min="13" max="16384" width="9.140625" style="5" customWidth="1"/>
  </cols>
  <sheetData>
    <row r="1" spans="1:11" ht="12.75">
      <c r="A1" s="49"/>
      <c r="B1" s="49"/>
      <c r="C1" s="49"/>
      <c r="D1" s="49"/>
      <c r="E1" s="49"/>
      <c r="F1" s="49"/>
      <c r="G1" s="49"/>
      <c r="H1" s="49"/>
      <c r="I1" s="49"/>
      <c r="J1" s="49"/>
      <c r="K1" s="49"/>
    </row>
    <row r="2" spans="1:14" s="3" customFormat="1" ht="15.75" thickBot="1">
      <c r="A2" s="50" t="s">
        <v>64</v>
      </c>
      <c r="B2" s="203">
        <f>'Cover Sheet'!A2</f>
        <v>0</v>
      </c>
      <c r="C2" s="203"/>
      <c r="D2" s="203"/>
      <c r="E2" s="51" t="s">
        <v>65</v>
      </c>
      <c r="F2" s="52">
        <f>'Cover Sheet'!G2</f>
        <v>0</v>
      </c>
      <c r="G2" s="51" t="s">
        <v>66</v>
      </c>
      <c r="H2" s="83">
        <v>364</v>
      </c>
      <c r="J2" s="51" t="s">
        <v>67</v>
      </c>
      <c r="K2" s="83">
        <f>'Employee Detail pg 2'!K2+1</f>
        <v>3</v>
      </c>
      <c r="L2" s="1"/>
      <c r="M2" s="1"/>
      <c r="N2" s="1"/>
    </row>
    <row r="3" spans="1:11" ht="13.5" thickBot="1">
      <c r="A3" s="207"/>
      <c r="B3" s="207"/>
      <c r="C3" s="207"/>
      <c r="D3" s="207"/>
      <c r="E3" s="207"/>
      <c r="F3" s="207"/>
      <c r="G3" s="207"/>
      <c r="H3" s="207"/>
      <c r="I3" s="207"/>
      <c r="J3" s="207"/>
      <c r="K3" s="207"/>
    </row>
    <row r="4" spans="1:14" s="21" customFormat="1" ht="13.5" thickBot="1" thickTop="1">
      <c r="A4" s="53">
        <v>1</v>
      </c>
      <c r="B4" s="54">
        <v>2</v>
      </c>
      <c r="C4" s="54">
        <v>3</v>
      </c>
      <c r="D4" s="54">
        <v>4</v>
      </c>
      <c r="E4" s="54">
        <v>5</v>
      </c>
      <c r="F4" s="54">
        <v>6</v>
      </c>
      <c r="G4" s="54">
        <v>7</v>
      </c>
      <c r="H4" s="54">
        <v>8</v>
      </c>
      <c r="I4" s="54">
        <v>9</v>
      </c>
      <c r="J4" s="55">
        <v>10</v>
      </c>
      <c r="K4" s="56">
        <v>11</v>
      </c>
      <c r="L4" s="7"/>
      <c r="M4" s="7"/>
      <c r="N4" s="7"/>
    </row>
    <row r="5" spans="1:14" s="24" customFormat="1" ht="13.5" customHeight="1" thickTop="1">
      <c r="A5" s="57" t="s">
        <v>33</v>
      </c>
      <c r="B5" s="200" t="s">
        <v>34</v>
      </c>
      <c r="C5" s="200" t="s">
        <v>62</v>
      </c>
      <c r="D5" s="200" t="s">
        <v>50</v>
      </c>
      <c r="E5" s="200" t="s">
        <v>51</v>
      </c>
      <c r="F5" s="200" t="s">
        <v>63</v>
      </c>
      <c r="G5" s="200" t="s">
        <v>35</v>
      </c>
      <c r="H5" s="200" t="s">
        <v>95</v>
      </c>
      <c r="I5" s="200" t="s">
        <v>36</v>
      </c>
      <c r="J5" s="200" t="s">
        <v>37</v>
      </c>
      <c r="K5" s="213" t="s">
        <v>38</v>
      </c>
      <c r="L5" s="23"/>
      <c r="M5" s="23"/>
      <c r="N5" s="23"/>
    </row>
    <row r="6" spans="1:14" s="24" customFormat="1" ht="12.75">
      <c r="A6" s="204" t="s">
        <v>39</v>
      </c>
      <c r="B6" s="201"/>
      <c r="C6" s="201"/>
      <c r="D6" s="201"/>
      <c r="E6" s="201"/>
      <c r="F6" s="201"/>
      <c r="G6" s="201"/>
      <c r="H6" s="201"/>
      <c r="I6" s="201"/>
      <c r="J6" s="201"/>
      <c r="K6" s="214"/>
      <c r="L6" s="23"/>
      <c r="M6" s="23"/>
      <c r="N6" s="23"/>
    </row>
    <row r="7" spans="1:22" s="26" customFormat="1" ht="13.5" thickBot="1">
      <c r="A7" s="205"/>
      <c r="B7" s="202"/>
      <c r="C7" s="202"/>
      <c r="D7" s="202"/>
      <c r="E7" s="202"/>
      <c r="F7" s="202"/>
      <c r="G7" s="202"/>
      <c r="H7" s="202"/>
      <c r="I7" s="202"/>
      <c r="J7" s="202"/>
      <c r="K7" s="215"/>
      <c r="L7" s="25"/>
      <c r="M7" s="77">
        <v>22</v>
      </c>
      <c r="N7" s="77" t="s">
        <v>83</v>
      </c>
      <c r="O7" s="77" t="s">
        <v>84</v>
      </c>
      <c r="P7" s="77" t="s">
        <v>85</v>
      </c>
      <c r="Q7" s="77" t="s">
        <v>86</v>
      </c>
      <c r="R7" s="77" t="s">
        <v>87</v>
      </c>
      <c r="S7" s="77" t="s">
        <v>88</v>
      </c>
      <c r="T7" s="77" t="s">
        <v>89</v>
      </c>
      <c r="U7" s="77" t="s">
        <v>90</v>
      </c>
      <c r="V7" s="84"/>
    </row>
    <row r="8" spans="1:22" ht="19.5" customHeight="1" thickTop="1">
      <c r="A8" s="60"/>
      <c r="B8" s="222"/>
      <c r="C8" s="223"/>
      <c r="D8" s="223"/>
      <c r="E8" s="223"/>
      <c r="F8" s="226">
        <f>SUM(C8:E9)</f>
        <v>0</v>
      </c>
      <c r="G8" s="224">
        <f>(D8*1.5)+(E8*2)+C8</f>
        <v>0</v>
      </c>
      <c r="H8" s="220"/>
      <c r="I8" s="220"/>
      <c r="J8" s="220"/>
      <c r="K8" s="221"/>
      <c r="L8" s="27"/>
      <c r="M8" s="240">
        <f>IF($B8="22",$G8,0)</f>
        <v>0</v>
      </c>
      <c r="N8" s="240">
        <f>IF($B8="22A",$G8,0)</f>
        <v>0</v>
      </c>
      <c r="O8" s="240">
        <f>IF($B8="22B",$G8,0)</f>
        <v>0</v>
      </c>
      <c r="P8" s="240">
        <f>IF($B8="23A",$G8,0)</f>
        <v>0</v>
      </c>
      <c r="Q8" s="240">
        <f>IF($B8="23B",$G8,0)</f>
        <v>0</v>
      </c>
      <c r="R8" s="240">
        <f>IF($B8="23C",$G8,0)</f>
        <v>0</v>
      </c>
      <c r="S8" s="240">
        <f>IF($B8="23D",$G8,0)</f>
        <v>0</v>
      </c>
      <c r="T8" s="240">
        <f>IF($B8="23E",$G8,0)</f>
        <v>0</v>
      </c>
      <c r="U8" s="240">
        <f>IF($B8="23F",$G8,0)</f>
        <v>0</v>
      </c>
      <c r="V8" s="85"/>
    </row>
    <row r="9" spans="1:22" ht="19.5" customHeight="1">
      <c r="A9" s="89"/>
      <c r="B9" s="199"/>
      <c r="C9" s="192"/>
      <c r="D9" s="192"/>
      <c r="E9" s="192"/>
      <c r="F9" s="190"/>
      <c r="G9" s="225"/>
      <c r="H9" s="196"/>
      <c r="I9" s="196"/>
      <c r="J9" s="196"/>
      <c r="K9" s="194"/>
      <c r="L9" s="27"/>
      <c r="M9" s="240"/>
      <c r="N9" s="240"/>
      <c r="O9" s="240"/>
      <c r="P9" s="240"/>
      <c r="Q9" s="240"/>
      <c r="R9" s="240"/>
      <c r="S9" s="240"/>
      <c r="T9" s="240"/>
      <c r="U9" s="240"/>
      <c r="V9" s="85"/>
    </row>
    <row r="10" spans="1:22" ht="19.5" customHeight="1">
      <c r="A10" s="60"/>
      <c r="B10" s="198"/>
      <c r="C10" s="191"/>
      <c r="D10" s="191"/>
      <c r="E10" s="191"/>
      <c r="F10" s="190">
        <f>SUM(C10:E11)</f>
        <v>0</v>
      </c>
      <c r="G10" s="190">
        <f>(D10*1.5)+(E10*2)+C10</f>
        <v>0</v>
      </c>
      <c r="H10" s="195"/>
      <c r="I10" s="195"/>
      <c r="J10" s="195"/>
      <c r="K10" s="193"/>
      <c r="L10" s="27"/>
      <c r="M10" s="240">
        <f>IF($B10="22",$G10,0)</f>
        <v>0</v>
      </c>
      <c r="N10" s="240">
        <f>IF($B10="22A",$G10,0)</f>
        <v>0</v>
      </c>
      <c r="O10" s="240">
        <f>IF($B10="22B",$G10,0)</f>
        <v>0</v>
      </c>
      <c r="P10" s="240">
        <f>IF($B10="23A",$G10,0)</f>
        <v>0</v>
      </c>
      <c r="Q10" s="240">
        <f>IF($B10="23B",$G10,0)</f>
        <v>0</v>
      </c>
      <c r="R10" s="240">
        <f>IF($B10="23C",$G10,0)</f>
        <v>0</v>
      </c>
      <c r="S10" s="240">
        <f>IF($B10="23D",$G10,0)</f>
        <v>0</v>
      </c>
      <c r="T10" s="240">
        <f>IF($B10="23E",$G10,0)</f>
        <v>0</v>
      </c>
      <c r="U10" s="240">
        <f>IF($B10="23F",$G10,0)</f>
        <v>0</v>
      </c>
      <c r="V10" s="85"/>
    </row>
    <row r="11" spans="1:22" ht="19.5" customHeight="1">
      <c r="A11" s="89"/>
      <c r="B11" s="199"/>
      <c r="C11" s="192"/>
      <c r="D11" s="192"/>
      <c r="E11" s="192"/>
      <c r="F11" s="190"/>
      <c r="G11" s="190"/>
      <c r="H11" s="196"/>
      <c r="I11" s="196"/>
      <c r="J11" s="196"/>
      <c r="K11" s="194"/>
      <c r="L11" s="27"/>
      <c r="M11" s="240"/>
      <c r="N11" s="240"/>
      <c r="O11" s="240"/>
      <c r="P11" s="240"/>
      <c r="Q11" s="240"/>
      <c r="R11" s="240"/>
      <c r="S11" s="240"/>
      <c r="T11" s="240"/>
      <c r="U11" s="240"/>
      <c r="V11" s="85"/>
    </row>
    <row r="12" spans="1:22" ht="19.5" customHeight="1">
      <c r="A12" s="60"/>
      <c r="B12" s="198"/>
      <c r="C12" s="191"/>
      <c r="D12" s="191"/>
      <c r="E12" s="191"/>
      <c r="F12" s="190">
        <f>SUM(C12:E13)</f>
        <v>0</v>
      </c>
      <c r="G12" s="190">
        <f>(D12*1.5)+(E12*2)+C12</f>
        <v>0</v>
      </c>
      <c r="H12" s="195"/>
      <c r="I12" s="195"/>
      <c r="J12" s="195"/>
      <c r="K12" s="193"/>
      <c r="L12" s="27"/>
      <c r="M12" s="240">
        <f>IF($B12="22",$G12,0)</f>
        <v>0</v>
      </c>
      <c r="N12" s="240">
        <f>IF($B12="22A",$G12,0)</f>
        <v>0</v>
      </c>
      <c r="O12" s="240">
        <f>IF($B12="22B",$G12,0)</f>
        <v>0</v>
      </c>
      <c r="P12" s="240">
        <f>IF($B12="23A",$G12,0)</f>
        <v>0</v>
      </c>
      <c r="Q12" s="240">
        <f>IF($B12="23B",$G12,0)</f>
        <v>0</v>
      </c>
      <c r="R12" s="240">
        <f>IF($B12="23C",$G12,0)</f>
        <v>0</v>
      </c>
      <c r="S12" s="240">
        <f>IF($B12="23D",$G12,0)</f>
        <v>0</v>
      </c>
      <c r="T12" s="240">
        <f>IF($B12="23E",$G12,0)</f>
        <v>0</v>
      </c>
      <c r="U12" s="240">
        <f>IF($B12="23F",$G12,0)</f>
        <v>0</v>
      </c>
      <c r="V12" s="85"/>
    </row>
    <row r="13" spans="1:22" ht="19.5" customHeight="1">
      <c r="A13" s="89"/>
      <c r="B13" s="199"/>
      <c r="C13" s="192"/>
      <c r="D13" s="192"/>
      <c r="E13" s="192"/>
      <c r="F13" s="190"/>
      <c r="G13" s="190"/>
      <c r="H13" s="196"/>
      <c r="I13" s="196"/>
      <c r="J13" s="196"/>
      <c r="K13" s="194"/>
      <c r="L13" s="27"/>
      <c r="M13" s="240"/>
      <c r="N13" s="240"/>
      <c r="O13" s="240"/>
      <c r="P13" s="240"/>
      <c r="Q13" s="240"/>
      <c r="R13" s="240"/>
      <c r="S13" s="240"/>
      <c r="T13" s="240"/>
      <c r="U13" s="240"/>
      <c r="V13" s="85"/>
    </row>
    <row r="14" spans="1:22" ht="19.5" customHeight="1">
      <c r="A14" s="60"/>
      <c r="B14" s="198"/>
      <c r="C14" s="191"/>
      <c r="D14" s="191"/>
      <c r="E14" s="191"/>
      <c r="F14" s="190">
        <f>SUM(C14:E15)</f>
        <v>0</v>
      </c>
      <c r="G14" s="190">
        <f>(D14*1.5)+(E14*2)+C14</f>
        <v>0</v>
      </c>
      <c r="H14" s="195"/>
      <c r="I14" s="195"/>
      <c r="J14" s="195"/>
      <c r="K14" s="193"/>
      <c r="L14" s="27"/>
      <c r="M14" s="240">
        <f>IF($B14="22",$G14,0)</f>
        <v>0</v>
      </c>
      <c r="N14" s="240">
        <f>IF($B14="22A",$G14,0)</f>
        <v>0</v>
      </c>
      <c r="O14" s="240">
        <f>IF($B14="22B",$G14,0)</f>
        <v>0</v>
      </c>
      <c r="P14" s="240">
        <f>IF($B14="23A",$G14,0)</f>
        <v>0</v>
      </c>
      <c r="Q14" s="240">
        <f>IF($B14="23B",$G14,0)</f>
        <v>0</v>
      </c>
      <c r="R14" s="240">
        <f>IF($B14="23C",$G14,0)</f>
        <v>0</v>
      </c>
      <c r="S14" s="240">
        <f>IF($B14="23D",$G14,0)</f>
        <v>0</v>
      </c>
      <c r="T14" s="240">
        <f>IF($B14="23E",$G14,0)</f>
        <v>0</v>
      </c>
      <c r="U14" s="240">
        <f>IF($B14="23F",$G14,0)</f>
        <v>0</v>
      </c>
      <c r="V14" s="85"/>
    </row>
    <row r="15" spans="1:22" ht="19.5" customHeight="1">
      <c r="A15" s="89"/>
      <c r="B15" s="199"/>
      <c r="C15" s="192"/>
      <c r="D15" s="192"/>
      <c r="E15" s="192"/>
      <c r="F15" s="190"/>
      <c r="G15" s="190"/>
      <c r="H15" s="196"/>
      <c r="I15" s="196"/>
      <c r="J15" s="196"/>
      <c r="K15" s="194"/>
      <c r="L15" s="27"/>
      <c r="M15" s="240"/>
      <c r="N15" s="240"/>
      <c r="O15" s="240"/>
      <c r="P15" s="240"/>
      <c r="Q15" s="240"/>
      <c r="R15" s="240"/>
      <c r="S15" s="240"/>
      <c r="T15" s="240"/>
      <c r="U15" s="240"/>
      <c r="V15" s="85"/>
    </row>
    <row r="16" spans="1:22" ht="19.5" customHeight="1">
      <c r="A16" s="60"/>
      <c r="B16" s="198"/>
      <c r="C16" s="191"/>
      <c r="D16" s="191"/>
      <c r="E16" s="191"/>
      <c r="F16" s="190">
        <f>SUM(C16:E17)</f>
        <v>0</v>
      </c>
      <c r="G16" s="190">
        <f>(D16*1.5)+(E16*2)+C16</f>
        <v>0</v>
      </c>
      <c r="H16" s="195"/>
      <c r="I16" s="195"/>
      <c r="J16" s="195"/>
      <c r="K16" s="193"/>
      <c r="L16" s="27"/>
      <c r="M16" s="240">
        <f>IF($B16="22",$G16,0)</f>
        <v>0</v>
      </c>
      <c r="N16" s="240">
        <f>IF($B16="22A",$G16,0)</f>
        <v>0</v>
      </c>
      <c r="O16" s="240">
        <f>IF($B16="22B",$G16,0)</f>
        <v>0</v>
      </c>
      <c r="P16" s="240">
        <f>IF($B16="23A",$G16,0)</f>
        <v>0</v>
      </c>
      <c r="Q16" s="240">
        <f>IF($B16="23B",$G16,0)</f>
        <v>0</v>
      </c>
      <c r="R16" s="240">
        <f>IF($B16="23C",$G16,0)</f>
        <v>0</v>
      </c>
      <c r="S16" s="240">
        <f>IF($B16="23D",$G16,0)</f>
        <v>0</v>
      </c>
      <c r="T16" s="240">
        <f>IF($B16="23E",$G16,0)</f>
        <v>0</v>
      </c>
      <c r="U16" s="240">
        <f>IF($B16="23F",$G16,0)</f>
        <v>0</v>
      </c>
      <c r="V16" s="85"/>
    </row>
    <row r="17" spans="1:22" ht="19.5" customHeight="1">
      <c r="A17" s="89"/>
      <c r="B17" s="199"/>
      <c r="C17" s="192"/>
      <c r="D17" s="192"/>
      <c r="E17" s="192"/>
      <c r="F17" s="190"/>
      <c r="G17" s="190"/>
      <c r="H17" s="196"/>
      <c r="I17" s="196"/>
      <c r="J17" s="196"/>
      <c r="K17" s="194"/>
      <c r="L17" s="27"/>
      <c r="M17" s="240"/>
      <c r="N17" s="240"/>
      <c r="O17" s="240"/>
      <c r="P17" s="240"/>
      <c r="Q17" s="240"/>
      <c r="R17" s="240"/>
      <c r="S17" s="240"/>
      <c r="T17" s="240"/>
      <c r="U17" s="240"/>
      <c r="V17" s="85"/>
    </row>
    <row r="18" spans="1:22" ht="19.5" customHeight="1">
      <c r="A18" s="60"/>
      <c r="B18" s="198"/>
      <c r="C18" s="191"/>
      <c r="D18" s="191"/>
      <c r="E18" s="191"/>
      <c r="F18" s="190">
        <f>SUM(C18:E19)</f>
        <v>0</v>
      </c>
      <c r="G18" s="190">
        <f>(D18*1.5)+(E18*2)+C18</f>
        <v>0</v>
      </c>
      <c r="H18" s="195"/>
      <c r="I18" s="195"/>
      <c r="J18" s="195"/>
      <c r="K18" s="193"/>
      <c r="L18" s="27"/>
      <c r="M18" s="240">
        <f>IF($B18="22",$G18,0)</f>
        <v>0</v>
      </c>
      <c r="N18" s="240">
        <f>IF($B18="22A",$G18,0)</f>
        <v>0</v>
      </c>
      <c r="O18" s="240">
        <f>IF($B18="22B",$G18,0)</f>
        <v>0</v>
      </c>
      <c r="P18" s="240">
        <f>IF($B18="23A",$G18,0)</f>
        <v>0</v>
      </c>
      <c r="Q18" s="240">
        <f>IF($B18="23B",$G18,0)</f>
        <v>0</v>
      </c>
      <c r="R18" s="240">
        <f>IF($B18="23C",$G18,0)</f>
        <v>0</v>
      </c>
      <c r="S18" s="240">
        <f>IF($B18="23D",$G18,0)</f>
        <v>0</v>
      </c>
      <c r="T18" s="240">
        <f>IF($B18="23E",$G18,0)</f>
        <v>0</v>
      </c>
      <c r="U18" s="240">
        <f>IF($B18="23F",$G18,0)</f>
        <v>0</v>
      </c>
      <c r="V18" s="85"/>
    </row>
    <row r="19" spans="1:22" ht="19.5" customHeight="1">
      <c r="A19" s="89"/>
      <c r="B19" s="199"/>
      <c r="C19" s="192"/>
      <c r="D19" s="192"/>
      <c r="E19" s="192"/>
      <c r="F19" s="190"/>
      <c r="G19" s="190"/>
      <c r="H19" s="196"/>
      <c r="I19" s="196"/>
      <c r="J19" s="196"/>
      <c r="K19" s="194"/>
      <c r="L19" s="27"/>
      <c r="M19" s="240"/>
      <c r="N19" s="240"/>
      <c r="O19" s="240"/>
      <c r="P19" s="240"/>
      <c r="Q19" s="240"/>
      <c r="R19" s="240"/>
      <c r="S19" s="240"/>
      <c r="T19" s="240"/>
      <c r="U19" s="240"/>
      <c r="V19" s="85"/>
    </row>
    <row r="20" spans="1:22" ht="19.5" customHeight="1">
      <c r="A20" s="60"/>
      <c r="B20" s="198"/>
      <c r="C20" s="191"/>
      <c r="D20" s="191"/>
      <c r="E20" s="191"/>
      <c r="F20" s="190">
        <f>SUM(C20:E21)</f>
        <v>0</v>
      </c>
      <c r="G20" s="190">
        <f>(D20*1.5)+(E20*2)+C20</f>
        <v>0</v>
      </c>
      <c r="H20" s="195"/>
      <c r="I20" s="195"/>
      <c r="J20" s="195"/>
      <c r="K20" s="193"/>
      <c r="L20" s="27"/>
      <c r="M20" s="240">
        <f>IF($B20="22",$G20,0)</f>
        <v>0</v>
      </c>
      <c r="N20" s="240">
        <f>IF($B20="22A",$G20,0)</f>
        <v>0</v>
      </c>
      <c r="O20" s="240">
        <f>IF($B20="22B",$G20,0)</f>
        <v>0</v>
      </c>
      <c r="P20" s="240">
        <f>IF($B20="23A",$G20,0)</f>
        <v>0</v>
      </c>
      <c r="Q20" s="240">
        <f>IF($B20="23B",$G20,0)</f>
        <v>0</v>
      </c>
      <c r="R20" s="240">
        <f>IF($B20="23C",$G20,0)</f>
        <v>0</v>
      </c>
      <c r="S20" s="240">
        <f>IF($B20="23D",$G20,0)</f>
        <v>0</v>
      </c>
      <c r="T20" s="240">
        <f>IF($B20="23E",$G20,0)</f>
        <v>0</v>
      </c>
      <c r="U20" s="240">
        <f>IF($B20="23F",$G20,0)</f>
        <v>0</v>
      </c>
      <c r="V20" s="85"/>
    </row>
    <row r="21" spans="1:22" ht="19.5" customHeight="1">
      <c r="A21" s="89"/>
      <c r="B21" s="199"/>
      <c r="C21" s="192"/>
      <c r="D21" s="192"/>
      <c r="E21" s="192"/>
      <c r="F21" s="190"/>
      <c r="G21" s="190"/>
      <c r="H21" s="196"/>
      <c r="I21" s="196"/>
      <c r="J21" s="196"/>
      <c r="K21" s="194"/>
      <c r="L21" s="27"/>
      <c r="M21" s="240"/>
      <c r="N21" s="240"/>
      <c r="O21" s="240"/>
      <c r="P21" s="240"/>
      <c r="Q21" s="240"/>
      <c r="R21" s="240"/>
      <c r="S21" s="240"/>
      <c r="T21" s="240"/>
      <c r="U21" s="240"/>
      <c r="V21" s="85"/>
    </row>
    <row r="22" spans="1:22" ht="19.5" customHeight="1">
      <c r="A22" s="60"/>
      <c r="B22" s="198"/>
      <c r="C22" s="191"/>
      <c r="D22" s="191"/>
      <c r="E22" s="191"/>
      <c r="F22" s="190">
        <f>SUM(C22:E23)</f>
        <v>0</v>
      </c>
      <c r="G22" s="190">
        <f>(D22*1.5)+(E22*2)+C22</f>
        <v>0</v>
      </c>
      <c r="H22" s="195"/>
      <c r="I22" s="195"/>
      <c r="J22" s="195"/>
      <c r="K22" s="193"/>
      <c r="L22" s="27"/>
      <c r="M22" s="240">
        <f>IF($B22="22",$G22,0)</f>
        <v>0</v>
      </c>
      <c r="N22" s="240">
        <f>IF($B22="22A",$G22,0)</f>
        <v>0</v>
      </c>
      <c r="O22" s="240">
        <f>IF($B22="22B",$G22,0)</f>
        <v>0</v>
      </c>
      <c r="P22" s="240">
        <f>IF($B22="23A",$G22,0)</f>
        <v>0</v>
      </c>
      <c r="Q22" s="240">
        <f>IF($B22="23B",$G22,0)</f>
        <v>0</v>
      </c>
      <c r="R22" s="240">
        <f>IF($B22="23C",$G22,0)</f>
        <v>0</v>
      </c>
      <c r="S22" s="240">
        <f>IF($B22="23D",$G22,0)</f>
        <v>0</v>
      </c>
      <c r="T22" s="240">
        <f>IF($B22="23E",$G22,0)</f>
        <v>0</v>
      </c>
      <c r="U22" s="240">
        <f>IF($B22="23F",$G22,0)</f>
        <v>0</v>
      </c>
      <c r="V22" s="85"/>
    </row>
    <row r="23" spans="1:22" ht="19.5" customHeight="1">
      <c r="A23" s="89"/>
      <c r="B23" s="199"/>
      <c r="C23" s="192"/>
      <c r="D23" s="192"/>
      <c r="E23" s="192"/>
      <c r="F23" s="190"/>
      <c r="G23" s="190"/>
      <c r="H23" s="196"/>
      <c r="I23" s="196"/>
      <c r="J23" s="196"/>
      <c r="K23" s="194"/>
      <c r="L23" s="27"/>
      <c r="M23" s="240"/>
      <c r="N23" s="240"/>
      <c r="O23" s="240"/>
      <c r="P23" s="240"/>
      <c r="Q23" s="240"/>
      <c r="R23" s="240"/>
      <c r="S23" s="240"/>
      <c r="T23" s="240"/>
      <c r="U23" s="240"/>
      <c r="V23" s="85"/>
    </row>
    <row r="24" spans="1:22" ht="19.5" customHeight="1">
      <c r="A24" s="60"/>
      <c r="B24" s="198"/>
      <c r="C24" s="191"/>
      <c r="D24" s="191"/>
      <c r="E24" s="191"/>
      <c r="F24" s="190">
        <f>SUM(C24:E25)</f>
        <v>0</v>
      </c>
      <c r="G24" s="190">
        <f>(D24*1.5)+(E24*2)+C24</f>
        <v>0</v>
      </c>
      <c r="H24" s="195"/>
      <c r="I24" s="195"/>
      <c r="J24" s="195"/>
      <c r="K24" s="193"/>
      <c r="L24" s="27"/>
      <c r="M24" s="240">
        <f>IF($B24="22",$G24,0)</f>
        <v>0</v>
      </c>
      <c r="N24" s="240">
        <f>IF($B24="22A",$G24,0)</f>
        <v>0</v>
      </c>
      <c r="O24" s="240">
        <f>IF($B24="22B",$G24,0)</f>
        <v>0</v>
      </c>
      <c r="P24" s="240">
        <f>IF($B24="23A",$G24,0)</f>
        <v>0</v>
      </c>
      <c r="Q24" s="240">
        <f>IF($B24="23B",$G24,0)</f>
        <v>0</v>
      </c>
      <c r="R24" s="240">
        <f>IF($B24="23C",$G24,0)</f>
        <v>0</v>
      </c>
      <c r="S24" s="240">
        <f>IF($B24="23D",$G24,0)</f>
        <v>0</v>
      </c>
      <c r="T24" s="240">
        <f>IF($B24="23E",$G24,0)</f>
        <v>0</v>
      </c>
      <c r="U24" s="240">
        <f>IF($B24="23F",$G24,0)</f>
        <v>0</v>
      </c>
      <c r="V24" s="85"/>
    </row>
    <row r="25" spans="1:22" ht="19.5" customHeight="1">
      <c r="A25" s="89"/>
      <c r="B25" s="199"/>
      <c r="C25" s="192"/>
      <c r="D25" s="192"/>
      <c r="E25" s="192"/>
      <c r="F25" s="190"/>
      <c r="G25" s="190"/>
      <c r="H25" s="196"/>
      <c r="I25" s="196"/>
      <c r="J25" s="196"/>
      <c r="K25" s="194"/>
      <c r="L25" s="27"/>
      <c r="M25" s="240"/>
      <c r="N25" s="240"/>
      <c r="O25" s="240"/>
      <c r="P25" s="240"/>
      <c r="Q25" s="240"/>
      <c r="R25" s="240"/>
      <c r="S25" s="240"/>
      <c r="T25" s="240"/>
      <c r="U25" s="240"/>
      <c r="V25" s="85"/>
    </row>
    <row r="26" spans="1:22" ht="19.5" customHeight="1">
      <c r="A26" s="60"/>
      <c r="B26" s="198"/>
      <c r="C26" s="191"/>
      <c r="D26" s="191"/>
      <c r="E26" s="191"/>
      <c r="F26" s="190">
        <f>SUM(C26:E27)</f>
        <v>0</v>
      </c>
      <c r="G26" s="190">
        <f>(D26*1.5)+(E26*2)+C26</f>
        <v>0</v>
      </c>
      <c r="H26" s="195"/>
      <c r="I26" s="195"/>
      <c r="J26" s="195"/>
      <c r="K26" s="193"/>
      <c r="L26" s="27"/>
      <c r="M26" s="240">
        <f>IF($B26="22",$G26,0)</f>
        <v>0</v>
      </c>
      <c r="N26" s="240">
        <f>IF($B26="22A",$G26,0)</f>
        <v>0</v>
      </c>
      <c r="O26" s="240">
        <f>IF($B26="22B",$G26,0)</f>
        <v>0</v>
      </c>
      <c r="P26" s="240">
        <f>IF($B26="23A",$G26,0)</f>
        <v>0</v>
      </c>
      <c r="Q26" s="240">
        <f>IF($B26="23B",$G26,0)</f>
        <v>0</v>
      </c>
      <c r="R26" s="240">
        <f>IF($B26="23C",$G26,0)</f>
        <v>0</v>
      </c>
      <c r="S26" s="240">
        <f>IF($B26="23D",$G26,0)</f>
        <v>0</v>
      </c>
      <c r="T26" s="240">
        <f>IF($B26="23E",$G26,0)</f>
        <v>0</v>
      </c>
      <c r="U26" s="240">
        <f>IF($B26="23F",$G26,0)</f>
        <v>0</v>
      </c>
      <c r="V26" s="85"/>
    </row>
    <row r="27" spans="1:22" ht="19.5" customHeight="1">
      <c r="A27" s="89"/>
      <c r="B27" s="199"/>
      <c r="C27" s="192"/>
      <c r="D27" s="192"/>
      <c r="E27" s="192"/>
      <c r="F27" s="190"/>
      <c r="G27" s="190"/>
      <c r="H27" s="196"/>
      <c r="I27" s="196"/>
      <c r="J27" s="196"/>
      <c r="K27" s="194"/>
      <c r="L27" s="27"/>
      <c r="M27" s="240"/>
      <c r="N27" s="240"/>
      <c r="O27" s="240"/>
      <c r="P27" s="240"/>
      <c r="Q27" s="240"/>
      <c r="R27" s="240"/>
      <c r="S27" s="240"/>
      <c r="T27" s="240"/>
      <c r="U27" s="240"/>
      <c r="V27" s="85"/>
    </row>
    <row r="28" spans="1:22" ht="19.5" customHeight="1">
      <c r="A28" s="60"/>
      <c r="B28" s="198"/>
      <c r="C28" s="191"/>
      <c r="D28" s="191"/>
      <c r="E28" s="191"/>
      <c r="F28" s="190">
        <f>SUM(C28:E29)</f>
        <v>0</v>
      </c>
      <c r="G28" s="190">
        <f>(D28*1.5)+(E28*2)+C28</f>
        <v>0</v>
      </c>
      <c r="H28" s="195"/>
      <c r="I28" s="195"/>
      <c r="J28" s="195"/>
      <c r="K28" s="193"/>
      <c r="L28" s="27"/>
      <c r="M28" s="240">
        <f>IF($B28="22",$G28,0)</f>
        <v>0</v>
      </c>
      <c r="N28" s="240">
        <f>IF($B28="22A",$G28,0)</f>
        <v>0</v>
      </c>
      <c r="O28" s="240">
        <f>IF($B28="22B",$G28,0)</f>
        <v>0</v>
      </c>
      <c r="P28" s="240">
        <f>IF($B28="23A",$G28,0)</f>
        <v>0</v>
      </c>
      <c r="Q28" s="240">
        <f>IF($B28="23B",$G28,0)</f>
        <v>0</v>
      </c>
      <c r="R28" s="240">
        <f>IF($B28="23C",$G28,0)</f>
        <v>0</v>
      </c>
      <c r="S28" s="240">
        <f>IF($B28="23D",$G28,0)</f>
        <v>0</v>
      </c>
      <c r="T28" s="240">
        <f>IF($B28="23E",$G28,0)</f>
        <v>0</v>
      </c>
      <c r="U28" s="240">
        <f>IF($B28="23F",$G28,0)</f>
        <v>0</v>
      </c>
      <c r="V28" s="85"/>
    </row>
    <row r="29" spans="1:22" ht="19.5" customHeight="1">
      <c r="A29" s="89"/>
      <c r="B29" s="199"/>
      <c r="C29" s="192"/>
      <c r="D29" s="192"/>
      <c r="E29" s="192"/>
      <c r="F29" s="190"/>
      <c r="G29" s="190"/>
      <c r="H29" s="196"/>
      <c r="I29" s="196"/>
      <c r="J29" s="196"/>
      <c r="K29" s="194"/>
      <c r="L29" s="27"/>
      <c r="M29" s="240"/>
      <c r="N29" s="240"/>
      <c r="O29" s="240"/>
      <c r="P29" s="240"/>
      <c r="Q29" s="240"/>
      <c r="R29" s="240"/>
      <c r="S29" s="240"/>
      <c r="T29" s="240"/>
      <c r="U29" s="240"/>
      <c r="V29" s="85"/>
    </row>
    <row r="30" spans="1:22" ht="19.5" customHeight="1">
      <c r="A30" s="60"/>
      <c r="B30" s="198"/>
      <c r="C30" s="191"/>
      <c r="D30" s="191"/>
      <c r="E30" s="191"/>
      <c r="F30" s="190">
        <f>SUM(C30:E31)</f>
        <v>0</v>
      </c>
      <c r="G30" s="190">
        <f>(D30*1.5)+(E30*2)+C30</f>
        <v>0</v>
      </c>
      <c r="H30" s="195"/>
      <c r="I30" s="195"/>
      <c r="J30" s="195"/>
      <c r="K30" s="193"/>
      <c r="L30" s="27"/>
      <c r="M30" s="240">
        <f>IF($B30="22",$G30,0)</f>
        <v>0</v>
      </c>
      <c r="N30" s="240">
        <f>IF($B30="22A",$G30,0)</f>
        <v>0</v>
      </c>
      <c r="O30" s="240">
        <f>IF($B30="22B",$G30,0)</f>
        <v>0</v>
      </c>
      <c r="P30" s="240">
        <f>IF($B30="23A",$G30,0)</f>
        <v>0</v>
      </c>
      <c r="Q30" s="240">
        <f>IF($B30="23B",$G30,0)</f>
        <v>0</v>
      </c>
      <c r="R30" s="240">
        <f>IF($B30="23C",$G30,0)</f>
        <v>0</v>
      </c>
      <c r="S30" s="240">
        <f>IF($B30="23D",$G30,0)</f>
        <v>0</v>
      </c>
      <c r="T30" s="240">
        <f>IF($B30="23E",$G30,0)</f>
        <v>0</v>
      </c>
      <c r="U30" s="240">
        <f>IF($B30="23F",$G30,0)</f>
        <v>0</v>
      </c>
      <c r="V30" s="85"/>
    </row>
    <row r="31" spans="1:22" ht="19.5" customHeight="1">
      <c r="A31" s="89"/>
      <c r="B31" s="199"/>
      <c r="C31" s="192"/>
      <c r="D31" s="192"/>
      <c r="E31" s="192"/>
      <c r="F31" s="190"/>
      <c r="G31" s="190"/>
      <c r="H31" s="196"/>
      <c r="I31" s="196"/>
      <c r="J31" s="196"/>
      <c r="K31" s="194"/>
      <c r="L31" s="27"/>
      <c r="M31" s="240"/>
      <c r="N31" s="240"/>
      <c r="O31" s="240"/>
      <c r="P31" s="240"/>
      <c r="Q31" s="240"/>
      <c r="R31" s="240"/>
      <c r="S31" s="240"/>
      <c r="T31" s="240"/>
      <c r="U31" s="240"/>
      <c r="V31" s="85"/>
    </row>
    <row r="32" spans="1:22" ht="19.5" customHeight="1">
      <c r="A32" s="60"/>
      <c r="B32" s="198"/>
      <c r="C32" s="191"/>
      <c r="D32" s="191"/>
      <c r="E32" s="191"/>
      <c r="F32" s="190">
        <f>SUM(C32:E33)</f>
        <v>0</v>
      </c>
      <c r="G32" s="190">
        <f>(D32*1.5)+(E32*2)+C32</f>
        <v>0</v>
      </c>
      <c r="H32" s="195"/>
      <c r="I32" s="195"/>
      <c r="J32" s="195"/>
      <c r="K32" s="193"/>
      <c r="L32" s="27"/>
      <c r="M32" s="240">
        <f>IF($B32="22",$G32,0)</f>
        <v>0</v>
      </c>
      <c r="N32" s="240">
        <f>IF($B32="22A",$G32,0)</f>
        <v>0</v>
      </c>
      <c r="O32" s="240">
        <f>IF($B32="22B",$G32,0)</f>
        <v>0</v>
      </c>
      <c r="P32" s="240">
        <f>IF($B32="23A",$G32,0)</f>
        <v>0</v>
      </c>
      <c r="Q32" s="240">
        <f>IF($B32="23B",$G32,0)</f>
        <v>0</v>
      </c>
      <c r="R32" s="240">
        <f>IF($B32="23C",$G32,0)</f>
        <v>0</v>
      </c>
      <c r="S32" s="240">
        <f>IF($B32="23D",$G32,0)</f>
        <v>0</v>
      </c>
      <c r="T32" s="240">
        <f>IF($B32="23E",$G32,0)</f>
        <v>0</v>
      </c>
      <c r="U32" s="240">
        <f>IF($B32="23F",$G32,0)</f>
        <v>0</v>
      </c>
      <c r="V32" s="85"/>
    </row>
    <row r="33" spans="1:22" ht="19.5" customHeight="1">
      <c r="A33" s="89"/>
      <c r="B33" s="199"/>
      <c r="C33" s="192"/>
      <c r="D33" s="192"/>
      <c r="E33" s="192"/>
      <c r="F33" s="190"/>
      <c r="G33" s="190"/>
      <c r="H33" s="196"/>
      <c r="I33" s="196"/>
      <c r="J33" s="196"/>
      <c r="K33" s="194"/>
      <c r="L33" s="27"/>
      <c r="M33" s="240"/>
      <c r="N33" s="240"/>
      <c r="O33" s="240"/>
      <c r="P33" s="240"/>
      <c r="Q33" s="240"/>
      <c r="R33" s="240"/>
      <c r="S33" s="240"/>
      <c r="T33" s="240"/>
      <c r="U33" s="240"/>
      <c r="V33" s="85"/>
    </row>
    <row r="34" spans="1:22" ht="19.5" customHeight="1">
      <c r="A34" s="60"/>
      <c r="B34" s="198"/>
      <c r="C34" s="191"/>
      <c r="D34" s="191"/>
      <c r="E34" s="191"/>
      <c r="F34" s="190">
        <f>SUM(C34:E35)</f>
        <v>0</v>
      </c>
      <c r="G34" s="190">
        <f>(D34*1.5)+(E34*2)+C34</f>
        <v>0</v>
      </c>
      <c r="H34" s="195"/>
      <c r="I34" s="195"/>
      <c r="J34" s="195"/>
      <c r="K34" s="193"/>
      <c r="L34" s="27"/>
      <c r="M34" s="240">
        <f>IF($B34="22",$G34,0)</f>
        <v>0</v>
      </c>
      <c r="N34" s="240">
        <f>IF($B34="22A",$G34,0)</f>
        <v>0</v>
      </c>
      <c r="O34" s="240">
        <f>IF($B34="22B",$G34,0)</f>
        <v>0</v>
      </c>
      <c r="P34" s="240">
        <f>IF($B34="23A",$G34,0)</f>
        <v>0</v>
      </c>
      <c r="Q34" s="240">
        <f>IF($B34="23B",$G34,0)</f>
        <v>0</v>
      </c>
      <c r="R34" s="240">
        <f>IF($B34="23C",$G34,0)</f>
        <v>0</v>
      </c>
      <c r="S34" s="240">
        <f>IF($B34="23D",$G34,0)</f>
        <v>0</v>
      </c>
      <c r="T34" s="240">
        <f>IF($B34="23E",$G34,0)</f>
        <v>0</v>
      </c>
      <c r="U34" s="240">
        <f>IF($B34="23F",$G34,0)</f>
        <v>0</v>
      </c>
      <c r="V34" s="85"/>
    </row>
    <row r="35" spans="1:22" ht="19.5" customHeight="1">
      <c r="A35" s="89"/>
      <c r="B35" s="199"/>
      <c r="C35" s="192"/>
      <c r="D35" s="192"/>
      <c r="E35" s="192"/>
      <c r="F35" s="190"/>
      <c r="G35" s="190"/>
      <c r="H35" s="196"/>
      <c r="I35" s="196"/>
      <c r="J35" s="196"/>
      <c r="K35" s="194"/>
      <c r="L35" s="27"/>
      <c r="M35" s="240"/>
      <c r="N35" s="240"/>
      <c r="O35" s="240"/>
      <c r="P35" s="240"/>
      <c r="Q35" s="240"/>
      <c r="R35" s="240"/>
      <c r="S35" s="240"/>
      <c r="T35" s="240"/>
      <c r="U35" s="240"/>
      <c r="V35" s="85"/>
    </row>
    <row r="36" spans="1:22" ht="19.5" customHeight="1">
      <c r="A36" s="60"/>
      <c r="B36" s="198"/>
      <c r="C36" s="191"/>
      <c r="D36" s="191"/>
      <c r="E36" s="191"/>
      <c r="F36" s="190">
        <f>SUM(C36:E37)</f>
        <v>0</v>
      </c>
      <c r="G36" s="190">
        <f>(D36*1.5)+(E36*2)+C36</f>
        <v>0</v>
      </c>
      <c r="H36" s="195"/>
      <c r="I36" s="195"/>
      <c r="J36" s="195"/>
      <c r="K36" s="193"/>
      <c r="L36" s="27"/>
      <c r="M36" s="240">
        <f>IF($B36="22",$G36,0)</f>
        <v>0</v>
      </c>
      <c r="N36" s="240">
        <f>IF($B36="22A",$G36,0)</f>
        <v>0</v>
      </c>
      <c r="O36" s="240">
        <f>IF($B36="22B",$G36,0)</f>
        <v>0</v>
      </c>
      <c r="P36" s="240">
        <f>IF($B36="23A",$G36,0)</f>
        <v>0</v>
      </c>
      <c r="Q36" s="240">
        <f>IF($B36="23B",$G36,0)</f>
        <v>0</v>
      </c>
      <c r="R36" s="240">
        <f>IF($B36="23C",$G36,0)</f>
        <v>0</v>
      </c>
      <c r="S36" s="240">
        <f>IF($B36="23D",$G36,0)</f>
        <v>0</v>
      </c>
      <c r="T36" s="240">
        <f>IF($B36="23E",$G36,0)</f>
        <v>0</v>
      </c>
      <c r="U36" s="240">
        <f>IF($B36="23F",$G36,0)</f>
        <v>0</v>
      </c>
      <c r="V36" s="85"/>
    </row>
    <row r="37" spans="1:22" ht="19.5" customHeight="1">
      <c r="A37" s="89"/>
      <c r="B37" s="199"/>
      <c r="C37" s="192"/>
      <c r="D37" s="192"/>
      <c r="E37" s="192"/>
      <c r="F37" s="190"/>
      <c r="G37" s="190"/>
      <c r="H37" s="196"/>
      <c r="I37" s="196"/>
      <c r="J37" s="196"/>
      <c r="K37" s="194"/>
      <c r="L37" s="27"/>
      <c r="M37" s="240"/>
      <c r="N37" s="240"/>
      <c r="O37" s="240"/>
      <c r="P37" s="240"/>
      <c r="Q37" s="240"/>
      <c r="R37" s="240"/>
      <c r="S37" s="240"/>
      <c r="T37" s="240"/>
      <c r="U37" s="240"/>
      <c r="V37" s="85"/>
    </row>
    <row r="38" spans="1:22" ht="19.5" customHeight="1">
      <c r="A38" s="60"/>
      <c r="B38" s="198"/>
      <c r="C38" s="191"/>
      <c r="D38" s="191"/>
      <c r="E38" s="191"/>
      <c r="F38" s="190">
        <f>SUM(C38:E39)</f>
        <v>0</v>
      </c>
      <c r="G38" s="190">
        <f>(D38*1.5)+(E38*2)+C38</f>
        <v>0</v>
      </c>
      <c r="H38" s="195"/>
      <c r="I38" s="195"/>
      <c r="J38" s="195"/>
      <c r="K38" s="193"/>
      <c r="L38" s="27"/>
      <c r="M38" s="240">
        <f>IF($B38="22",$G38,0)</f>
        <v>0</v>
      </c>
      <c r="N38" s="240">
        <f>IF($B38="22A",$G38,0)</f>
        <v>0</v>
      </c>
      <c r="O38" s="240">
        <f>IF($B38="22B",$G38,0)</f>
        <v>0</v>
      </c>
      <c r="P38" s="240">
        <f>IF($B38="23A",$G38,0)</f>
        <v>0</v>
      </c>
      <c r="Q38" s="240">
        <f>IF($B38="23B",$G38,0)</f>
        <v>0</v>
      </c>
      <c r="R38" s="240">
        <f>IF($B38="23C",$G38,0)</f>
        <v>0</v>
      </c>
      <c r="S38" s="240">
        <f>IF($B38="23D",$G38,0)</f>
        <v>0</v>
      </c>
      <c r="T38" s="240">
        <f>IF($B38="23E",$G38,0)</f>
        <v>0</v>
      </c>
      <c r="U38" s="240">
        <f>IF($B38="23F",$G38,0)</f>
        <v>0</v>
      </c>
      <c r="V38" s="85"/>
    </row>
    <row r="39" spans="1:22" ht="19.5" customHeight="1">
      <c r="A39" s="89"/>
      <c r="B39" s="199"/>
      <c r="C39" s="192"/>
      <c r="D39" s="192"/>
      <c r="E39" s="192"/>
      <c r="F39" s="190"/>
      <c r="G39" s="190"/>
      <c r="H39" s="196"/>
      <c r="I39" s="196"/>
      <c r="J39" s="196"/>
      <c r="K39" s="194"/>
      <c r="L39" s="27"/>
      <c r="M39" s="240"/>
      <c r="N39" s="240"/>
      <c r="O39" s="240"/>
      <c r="P39" s="240"/>
      <c r="Q39" s="240"/>
      <c r="R39" s="240"/>
      <c r="S39" s="240"/>
      <c r="T39" s="240"/>
      <c r="U39" s="240"/>
      <c r="V39" s="85"/>
    </row>
    <row r="40" spans="1:22" ht="19.5" customHeight="1">
      <c r="A40" s="60"/>
      <c r="B40" s="198"/>
      <c r="C40" s="191"/>
      <c r="D40" s="191"/>
      <c r="E40" s="191"/>
      <c r="F40" s="190">
        <f>SUM(C40:E41)</f>
        <v>0</v>
      </c>
      <c r="G40" s="190">
        <f>(D40*1.5)+(E40*2)+C40</f>
        <v>0</v>
      </c>
      <c r="H40" s="195"/>
      <c r="I40" s="195"/>
      <c r="J40" s="195"/>
      <c r="K40" s="193"/>
      <c r="L40" s="27"/>
      <c r="M40" s="240">
        <f>IF($B40="22",$G40,0)</f>
        <v>0</v>
      </c>
      <c r="N40" s="240">
        <f>IF($B40="22A",$G40,0)</f>
        <v>0</v>
      </c>
      <c r="O40" s="240">
        <f>IF($B40="22B",$G40,0)</f>
        <v>0</v>
      </c>
      <c r="P40" s="240">
        <f>IF($B40="23A",$G40,0)</f>
        <v>0</v>
      </c>
      <c r="Q40" s="240">
        <f>IF($B40="23B",$G40,0)</f>
        <v>0</v>
      </c>
      <c r="R40" s="240">
        <f>IF($B40="23C",$G40,0)</f>
        <v>0</v>
      </c>
      <c r="S40" s="240">
        <f>IF($B40="23D",$G40,0)</f>
        <v>0</v>
      </c>
      <c r="T40" s="240">
        <f>IF($B40="23E",$G40,0)</f>
        <v>0</v>
      </c>
      <c r="U40" s="240">
        <f>IF($B40="23F",$G40,0)</f>
        <v>0</v>
      </c>
      <c r="V40" s="85"/>
    </row>
    <row r="41" spans="1:22" ht="19.5" customHeight="1">
      <c r="A41" s="89"/>
      <c r="B41" s="199"/>
      <c r="C41" s="192"/>
      <c r="D41" s="192"/>
      <c r="E41" s="192"/>
      <c r="F41" s="190"/>
      <c r="G41" s="190"/>
      <c r="H41" s="196"/>
      <c r="I41" s="196"/>
      <c r="J41" s="196"/>
      <c r="K41" s="194"/>
      <c r="L41" s="27"/>
      <c r="M41" s="240"/>
      <c r="N41" s="240"/>
      <c r="O41" s="240"/>
      <c r="P41" s="240"/>
      <c r="Q41" s="240"/>
      <c r="R41" s="240"/>
      <c r="S41" s="240"/>
      <c r="T41" s="240"/>
      <c r="U41" s="240"/>
      <c r="V41" s="85"/>
    </row>
    <row r="42" spans="1:22" ht="19.5" customHeight="1">
      <c r="A42" s="60"/>
      <c r="B42" s="198"/>
      <c r="C42" s="191"/>
      <c r="D42" s="191"/>
      <c r="E42" s="191"/>
      <c r="F42" s="190">
        <f>SUM(C42:E43)</f>
        <v>0</v>
      </c>
      <c r="G42" s="190">
        <f>(D42*1.5)+(E42*2)+C42</f>
        <v>0</v>
      </c>
      <c r="H42" s="195"/>
      <c r="I42" s="195"/>
      <c r="J42" s="195"/>
      <c r="K42" s="193"/>
      <c r="L42" s="27"/>
      <c r="M42" s="240">
        <f>IF($B42="22",$G42,0)</f>
        <v>0</v>
      </c>
      <c r="N42" s="240">
        <f>IF($B42="22A",$G42,0)</f>
        <v>0</v>
      </c>
      <c r="O42" s="240">
        <f>IF($B42="22B",$G42,0)</f>
        <v>0</v>
      </c>
      <c r="P42" s="240">
        <f>IF($B42="23A",$G42,0)</f>
        <v>0</v>
      </c>
      <c r="Q42" s="240">
        <f>IF($B42="23B",$G42,0)</f>
        <v>0</v>
      </c>
      <c r="R42" s="240">
        <f>IF($B42="23C",$G42,0)</f>
        <v>0</v>
      </c>
      <c r="S42" s="240">
        <f>IF($B42="23D",$G42,0)</f>
        <v>0</v>
      </c>
      <c r="T42" s="240">
        <f>IF($B42="23E",$G42,0)</f>
        <v>0</v>
      </c>
      <c r="U42" s="240">
        <f>IF($B42="23F",$G42,0)</f>
        <v>0</v>
      </c>
      <c r="V42" s="85"/>
    </row>
    <row r="43" spans="1:22" ht="19.5" customHeight="1">
      <c r="A43" s="89"/>
      <c r="B43" s="199"/>
      <c r="C43" s="192"/>
      <c r="D43" s="192"/>
      <c r="E43" s="192"/>
      <c r="F43" s="190"/>
      <c r="G43" s="190"/>
      <c r="H43" s="196"/>
      <c r="I43" s="196"/>
      <c r="J43" s="196"/>
      <c r="K43" s="194"/>
      <c r="L43" s="27"/>
      <c r="M43" s="240"/>
      <c r="N43" s="240"/>
      <c r="O43" s="240"/>
      <c r="P43" s="240"/>
      <c r="Q43" s="240"/>
      <c r="R43" s="240"/>
      <c r="S43" s="240"/>
      <c r="T43" s="240"/>
      <c r="U43" s="240"/>
      <c r="V43" s="85"/>
    </row>
    <row r="44" spans="1:22" ht="19.5" customHeight="1">
      <c r="A44" s="60"/>
      <c r="B44" s="198"/>
      <c r="C44" s="191"/>
      <c r="D44" s="191"/>
      <c r="E44" s="191"/>
      <c r="F44" s="190">
        <f>SUM(C44:E45)</f>
        <v>0</v>
      </c>
      <c r="G44" s="190">
        <f>(D44*1.5)+(E44*2)+C44</f>
        <v>0</v>
      </c>
      <c r="H44" s="195"/>
      <c r="I44" s="195"/>
      <c r="J44" s="195"/>
      <c r="K44" s="193"/>
      <c r="L44" s="27"/>
      <c r="M44" s="240">
        <f>IF($B44="22",$G44,0)</f>
        <v>0</v>
      </c>
      <c r="N44" s="240">
        <f>IF($B44="22A",$G44,0)</f>
        <v>0</v>
      </c>
      <c r="O44" s="240">
        <f>IF($B44="22B",$G44,0)</f>
        <v>0</v>
      </c>
      <c r="P44" s="240">
        <f>IF($B44="23A",$G44,0)</f>
        <v>0</v>
      </c>
      <c r="Q44" s="240">
        <f>IF($B44="23B",$G44,0)</f>
        <v>0</v>
      </c>
      <c r="R44" s="240">
        <f>IF($B44="23C",$G44,0)</f>
        <v>0</v>
      </c>
      <c r="S44" s="240">
        <f>IF($B44="23D",$G44,0)</f>
        <v>0</v>
      </c>
      <c r="T44" s="240">
        <f>IF($B44="23E",$G44,0)</f>
        <v>0</v>
      </c>
      <c r="U44" s="240">
        <f>IF($B44="23F",$G44,0)</f>
        <v>0</v>
      </c>
      <c r="V44" s="85"/>
    </row>
    <row r="45" spans="1:22" ht="19.5" customHeight="1" thickBot="1">
      <c r="A45" s="89"/>
      <c r="B45" s="236"/>
      <c r="C45" s="237"/>
      <c r="D45" s="237"/>
      <c r="E45" s="237"/>
      <c r="F45" s="217"/>
      <c r="G45" s="217"/>
      <c r="H45" s="238"/>
      <c r="I45" s="238"/>
      <c r="J45" s="238"/>
      <c r="K45" s="239"/>
      <c r="L45" s="27"/>
      <c r="M45" s="240"/>
      <c r="N45" s="240"/>
      <c r="O45" s="240"/>
      <c r="P45" s="240"/>
      <c r="Q45" s="240"/>
      <c r="R45" s="240"/>
      <c r="S45" s="240"/>
      <c r="T45" s="240"/>
      <c r="U45" s="240"/>
      <c r="V45" s="85"/>
    </row>
    <row r="46" spans="1:22" ht="19.5" customHeight="1" thickTop="1">
      <c r="A46" s="228" t="s">
        <v>40</v>
      </c>
      <c r="B46" s="58"/>
      <c r="C46" s="230">
        <f aca="true" t="shared" si="0" ref="C46:K46">SUM(C8:C45)</f>
        <v>0</v>
      </c>
      <c r="D46" s="230">
        <f t="shared" si="0"/>
        <v>0</v>
      </c>
      <c r="E46" s="230">
        <f t="shared" si="0"/>
        <v>0</v>
      </c>
      <c r="F46" s="218">
        <f t="shared" si="0"/>
        <v>0</v>
      </c>
      <c r="G46" s="218">
        <f t="shared" si="0"/>
        <v>0</v>
      </c>
      <c r="H46" s="232">
        <f t="shared" si="0"/>
        <v>0</v>
      </c>
      <c r="I46" s="232">
        <f t="shared" si="0"/>
        <v>0</v>
      </c>
      <c r="J46" s="232">
        <f t="shared" si="0"/>
        <v>0</v>
      </c>
      <c r="K46" s="234">
        <f t="shared" si="0"/>
        <v>0</v>
      </c>
      <c r="L46" s="27"/>
      <c r="M46" s="240">
        <f>SUM(M8:M45)</f>
        <v>0</v>
      </c>
      <c r="N46" s="240">
        <f>SUM(N8:N45)</f>
        <v>0</v>
      </c>
      <c r="O46" s="240">
        <f aca="true" t="shared" si="1" ref="O46:U46">SUM(O8:O45)</f>
        <v>0</v>
      </c>
      <c r="P46" s="240">
        <f t="shared" si="1"/>
        <v>0</v>
      </c>
      <c r="Q46" s="240">
        <f t="shared" si="1"/>
        <v>0</v>
      </c>
      <c r="R46" s="240">
        <f t="shared" si="1"/>
        <v>0</v>
      </c>
      <c r="S46" s="240">
        <f t="shared" si="1"/>
        <v>0</v>
      </c>
      <c r="T46" s="240">
        <f t="shared" si="1"/>
        <v>0</v>
      </c>
      <c r="U46" s="240">
        <f t="shared" si="1"/>
        <v>0</v>
      </c>
      <c r="V46" s="85"/>
    </row>
    <row r="47" spans="1:22" ht="19.5" customHeight="1" thickBot="1">
      <c r="A47" s="229"/>
      <c r="B47" s="59"/>
      <c r="C47" s="231"/>
      <c r="D47" s="231"/>
      <c r="E47" s="231"/>
      <c r="F47" s="219"/>
      <c r="G47" s="219"/>
      <c r="H47" s="233"/>
      <c r="I47" s="233"/>
      <c r="J47" s="233"/>
      <c r="K47" s="235"/>
      <c r="L47" s="27"/>
      <c r="M47" s="240"/>
      <c r="N47" s="240"/>
      <c r="O47" s="240"/>
      <c r="P47" s="240"/>
      <c r="Q47" s="240"/>
      <c r="R47" s="240"/>
      <c r="S47" s="240"/>
      <c r="T47" s="240"/>
      <c r="U47" s="240"/>
      <c r="V47" s="85"/>
    </row>
    <row r="48" spans="1:14" ht="13.5" thickTop="1">
      <c r="A48" s="15"/>
      <c r="I48" s="227"/>
      <c r="J48" s="227"/>
      <c r="K48" s="227"/>
      <c r="N48" s="28"/>
    </row>
  </sheetData>
  <sheetProtection password="D81B" sheet="1" objects="1" scenarios="1"/>
  <mergeCells count="394">
    <mergeCell ref="U44:U45"/>
    <mergeCell ref="M46:M47"/>
    <mergeCell ref="N46:N47"/>
    <mergeCell ref="O46:O47"/>
    <mergeCell ref="P46:P47"/>
    <mergeCell ref="Q46:Q47"/>
    <mergeCell ref="R46:R47"/>
    <mergeCell ref="S46:S47"/>
    <mergeCell ref="T46:T47"/>
    <mergeCell ref="U46:U47"/>
    <mergeCell ref="Q44:Q45"/>
    <mergeCell ref="R44:R45"/>
    <mergeCell ref="S44:S45"/>
    <mergeCell ref="T44:T45"/>
    <mergeCell ref="M44:M45"/>
    <mergeCell ref="N44:N45"/>
    <mergeCell ref="O44:O45"/>
    <mergeCell ref="P44:P45"/>
    <mergeCell ref="U40:U41"/>
    <mergeCell ref="M42:M43"/>
    <mergeCell ref="N42:N43"/>
    <mergeCell ref="O42:O43"/>
    <mergeCell ref="P42:P43"/>
    <mergeCell ref="Q42:Q43"/>
    <mergeCell ref="R42:R43"/>
    <mergeCell ref="S42:S43"/>
    <mergeCell ref="T42:T43"/>
    <mergeCell ref="U42:U43"/>
    <mergeCell ref="Q40:Q41"/>
    <mergeCell ref="R40:R41"/>
    <mergeCell ref="S40:S41"/>
    <mergeCell ref="T40:T41"/>
    <mergeCell ref="M40:M41"/>
    <mergeCell ref="N40:N41"/>
    <mergeCell ref="O40:O41"/>
    <mergeCell ref="P40:P41"/>
    <mergeCell ref="M8:M9"/>
    <mergeCell ref="N8:N9"/>
    <mergeCell ref="O8:O9"/>
    <mergeCell ref="P8:P9"/>
    <mergeCell ref="Q8:Q9"/>
    <mergeCell ref="R8:R9"/>
    <mergeCell ref="S8:S9"/>
    <mergeCell ref="T8:T9"/>
    <mergeCell ref="U8:U9"/>
    <mergeCell ref="M10:M11"/>
    <mergeCell ref="N10:N11"/>
    <mergeCell ref="O10:O11"/>
    <mergeCell ref="P10:P11"/>
    <mergeCell ref="Q10:Q11"/>
    <mergeCell ref="R10:R11"/>
    <mergeCell ref="S10:S11"/>
    <mergeCell ref="T10:T11"/>
    <mergeCell ref="U10:U11"/>
    <mergeCell ref="M12:M13"/>
    <mergeCell ref="N12:N13"/>
    <mergeCell ref="O12:O13"/>
    <mergeCell ref="P12:P13"/>
    <mergeCell ref="Q12:Q13"/>
    <mergeCell ref="R12:R13"/>
    <mergeCell ref="S12:S13"/>
    <mergeCell ref="T12:T13"/>
    <mergeCell ref="U12:U13"/>
    <mergeCell ref="M14:M15"/>
    <mergeCell ref="N14:N15"/>
    <mergeCell ref="O14:O15"/>
    <mergeCell ref="P14:P15"/>
    <mergeCell ref="Q14:Q15"/>
    <mergeCell ref="R14:R15"/>
    <mergeCell ref="S14:S15"/>
    <mergeCell ref="T14:T15"/>
    <mergeCell ref="U14:U15"/>
    <mergeCell ref="M16:M17"/>
    <mergeCell ref="N16:N17"/>
    <mergeCell ref="O16:O17"/>
    <mergeCell ref="P16:P17"/>
    <mergeCell ref="Q16:Q17"/>
    <mergeCell ref="R16:R17"/>
    <mergeCell ref="S16:S17"/>
    <mergeCell ref="T16:T17"/>
    <mergeCell ref="U16:U17"/>
    <mergeCell ref="M18:M19"/>
    <mergeCell ref="N18:N19"/>
    <mergeCell ref="O18:O19"/>
    <mergeCell ref="P18:P19"/>
    <mergeCell ref="Q18:Q19"/>
    <mergeCell ref="R18:R19"/>
    <mergeCell ref="S18:S19"/>
    <mergeCell ref="T18:T19"/>
    <mergeCell ref="U18:U19"/>
    <mergeCell ref="M20:M21"/>
    <mergeCell ref="N20:N21"/>
    <mergeCell ref="O20:O21"/>
    <mergeCell ref="P20:P21"/>
    <mergeCell ref="Q20:Q21"/>
    <mergeCell ref="R20:R21"/>
    <mergeCell ref="S20:S21"/>
    <mergeCell ref="T20:T21"/>
    <mergeCell ref="U20:U21"/>
    <mergeCell ref="M22:M23"/>
    <mergeCell ref="N22:N23"/>
    <mergeCell ref="O22:O23"/>
    <mergeCell ref="P22:P23"/>
    <mergeCell ref="Q22:Q23"/>
    <mergeCell ref="R22:R23"/>
    <mergeCell ref="S22:S23"/>
    <mergeCell ref="T22:T23"/>
    <mergeCell ref="U22:U23"/>
    <mergeCell ref="M24:M25"/>
    <mergeCell ref="N24:N25"/>
    <mergeCell ref="O24:O25"/>
    <mergeCell ref="P24:P25"/>
    <mergeCell ref="Q24:Q25"/>
    <mergeCell ref="R24:R25"/>
    <mergeCell ref="S24:S25"/>
    <mergeCell ref="T24:T25"/>
    <mergeCell ref="U24:U25"/>
    <mergeCell ref="M26:M27"/>
    <mergeCell ref="N26:N27"/>
    <mergeCell ref="O26:O27"/>
    <mergeCell ref="P26:P27"/>
    <mergeCell ref="Q26:Q27"/>
    <mergeCell ref="R26:R27"/>
    <mergeCell ref="S26:S27"/>
    <mergeCell ref="T26:T27"/>
    <mergeCell ref="U26:U27"/>
    <mergeCell ref="M28:M29"/>
    <mergeCell ref="N28:N29"/>
    <mergeCell ref="O28:O29"/>
    <mergeCell ref="P28:P29"/>
    <mergeCell ref="Q28:Q29"/>
    <mergeCell ref="R28:R29"/>
    <mergeCell ref="S28:S29"/>
    <mergeCell ref="T28:T29"/>
    <mergeCell ref="U28:U29"/>
    <mergeCell ref="M30:M31"/>
    <mergeCell ref="N30:N31"/>
    <mergeCell ref="O30:O31"/>
    <mergeCell ref="P30:P31"/>
    <mergeCell ref="Q30:Q31"/>
    <mergeCell ref="R30:R31"/>
    <mergeCell ref="S30:S31"/>
    <mergeCell ref="T30:T31"/>
    <mergeCell ref="U30:U31"/>
    <mergeCell ref="M32:M33"/>
    <mergeCell ref="N32:N33"/>
    <mergeCell ref="O32:O33"/>
    <mergeCell ref="P32:P33"/>
    <mergeCell ref="Q32:Q33"/>
    <mergeCell ref="R32:R33"/>
    <mergeCell ref="S32:S33"/>
    <mergeCell ref="T32:T33"/>
    <mergeCell ref="U32:U33"/>
    <mergeCell ref="M34:M35"/>
    <mergeCell ref="N34:N35"/>
    <mergeCell ref="O34:O35"/>
    <mergeCell ref="P34:P35"/>
    <mergeCell ref="Q34:Q35"/>
    <mergeCell ref="R34:R35"/>
    <mergeCell ref="S34:S35"/>
    <mergeCell ref="T34:T35"/>
    <mergeCell ref="U34:U35"/>
    <mergeCell ref="M36:M37"/>
    <mergeCell ref="N36:N37"/>
    <mergeCell ref="O36:O37"/>
    <mergeCell ref="P36:P37"/>
    <mergeCell ref="Q36:Q37"/>
    <mergeCell ref="R36:R37"/>
    <mergeCell ref="S36:S37"/>
    <mergeCell ref="T36:T37"/>
    <mergeCell ref="U36:U37"/>
    <mergeCell ref="M38:M39"/>
    <mergeCell ref="N38:N39"/>
    <mergeCell ref="O38:O39"/>
    <mergeCell ref="P38:P39"/>
    <mergeCell ref="Q38:Q39"/>
    <mergeCell ref="R38:R39"/>
    <mergeCell ref="S38:S39"/>
    <mergeCell ref="T38:T39"/>
    <mergeCell ref="U38:U39"/>
    <mergeCell ref="D42:D43"/>
    <mergeCell ref="E38:E39"/>
    <mergeCell ref="E40:E41"/>
    <mergeCell ref="E42:E43"/>
    <mergeCell ref="E44:E45"/>
    <mergeCell ref="E30:E31"/>
    <mergeCell ref="E32:E33"/>
    <mergeCell ref="E34:E35"/>
    <mergeCell ref="E36:E37"/>
    <mergeCell ref="D44:D45"/>
    <mergeCell ref="E12:E13"/>
    <mergeCell ref="E14:E15"/>
    <mergeCell ref="E16:E17"/>
    <mergeCell ref="E18:E19"/>
    <mergeCell ref="E22:E23"/>
    <mergeCell ref="E24:E25"/>
    <mergeCell ref="E26:E27"/>
    <mergeCell ref="E28:E29"/>
    <mergeCell ref="D32:D33"/>
    <mergeCell ref="D34:D35"/>
    <mergeCell ref="D36:D37"/>
    <mergeCell ref="D38:D39"/>
    <mergeCell ref="D24:D25"/>
    <mergeCell ref="D26:D27"/>
    <mergeCell ref="D28:D29"/>
    <mergeCell ref="D30:D31"/>
    <mergeCell ref="D16:D17"/>
    <mergeCell ref="D18:D19"/>
    <mergeCell ref="D20:D21"/>
    <mergeCell ref="D22:D23"/>
    <mergeCell ref="C20:C21"/>
    <mergeCell ref="G20:G21"/>
    <mergeCell ref="J14:J15"/>
    <mergeCell ref="J16:J17"/>
    <mergeCell ref="I14:I15"/>
    <mergeCell ref="I16:I17"/>
    <mergeCell ref="H20:H21"/>
    <mergeCell ref="E20:E21"/>
    <mergeCell ref="I20:I21"/>
    <mergeCell ref="J20:J21"/>
    <mergeCell ref="B18:B19"/>
    <mergeCell ref="C18:C19"/>
    <mergeCell ref="G18:G19"/>
    <mergeCell ref="H18:H19"/>
    <mergeCell ref="I18:I19"/>
    <mergeCell ref="J18:J19"/>
    <mergeCell ref="K42:K43"/>
    <mergeCell ref="K40:K41"/>
    <mergeCell ref="J44:J45"/>
    <mergeCell ref="J42:J43"/>
    <mergeCell ref="J40:J41"/>
    <mergeCell ref="K44:K45"/>
    <mergeCell ref="K14:K15"/>
    <mergeCell ref="K16:K17"/>
    <mergeCell ref="K22:K23"/>
    <mergeCell ref="K24:K25"/>
    <mergeCell ref="K20:K21"/>
    <mergeCell ref="K26:K27"/>
    <mergeCell ref="K18:K19"/>
    <mergeCell ref="K28:K29"/>
    <mergeCell ref="K30:K31"/>
    <mergeCell ref="K32:K33"/>
    <mergeCell ref="J34:J35"/>
    <mergeCell ref="J36:J37"/>
    <mergeCell ref="J38:J39"/>
    <mergeCell ref="K34:K35"/>
    <mergeCell ref="K36:K37"/>
    <mergeCell ref="K38:K39"/>
    <mergeCell ref="J26:J27"/>
    <mergeCell ref="J28:J29"/>
    <mergeCell ref="J30:J31"/>
    <mergeCell ref="J32:J33"/>
    <mergeCell ref="J22:J23"/>
    <mergeCell ref="J24:J25"/>
    <mergeCell ref="I22:I23"/>
    <mergeCell ref="I24:I25"/>
    <mergeCell ref="I26:I27"/>
    <mergeCell ref="I28:I29"/>
    <mergeCell ref="I30:I31"/>
    <mergeCell ref="I32:I33"/>
    <mergeCell ref="G42:G43"/>
    <mergeCell ref="G44:G45"/>
    <mergeCell ref="H42:H43"/>
    <mergeCell ref="H44:H45"/>
    <mergeCell ref="I34:I35"/>
    <mergeCell ref="I42:I43"/>
    <mergeCell ref="I44:I45"/>
    <mergeCell ref="I40:I41"/>
    <mergeCell ref="I36:I37"/>
    <mergeCell ref="I38:I39"/>
    <mergeCell ref="H12:H13"/>
    <mergeCell ref="H14:H15"/>
    <mergeCell ref="H16:H17"/>
    <mergeCell ref="H22:H23"/>
    <mergeCell ref="H24:H25"/>
    <mergeCell ref="H26:H27"/>
    <mergeCell ref="H28:H29"/>
    <mergeCell ref="H34:H35"/>
    <mergeCell ref="G32:G33"/>
    <mergeCell ref="G34:G35"/>
    <mergeCell ref="G36:G37"/>
    <mergeCell ref="G38:G39"/>
    <mergeCell ref="H30:H31"/>
    <mergeCell ref="H32:H33"/>
    <mergeCell ref="H36:H37"/>
    <mergeCell ref="H38:H39"/>
    <mergeCell ref="G16:G17"/>
    <mergeCell ref="G22:G23"/>
    <mergeCell ref="G24:G25"/>
    <mergeCell ref="G26:G27"/>
    <mergeCell ref="G28:G29"/>
    <mergeCell ref="G30:G31"/>
    <mergeCell ref="C38:C39"/>
    <mergeCell ref="B44:B45"/>
    <mergeCell ref="B22:B23"/>
    <mergeCell ref="C28:C29"/>
    <mergeCell ref="C30:C31"/>
    <mergeCell ref="B34:B35"/>
    <mergeCell ref="B36:B37"/>
    <mergeCell ref="C42:C43"/>
    <mergeCell ref="C44:C45"/>
    <mergeCell ref="C22:C23"/>
    <mergeCell ref="C24:C25"/>
    <mergeCell ref="C26:C27"/>
    <mergeCell ref="C32:C33"/>
    <mergeCell ref="C34:C35"/>
    <mergeCell ref="C36:C37"/>
    <mergeCell ref="B38:B39"/>
    <mergeCell ref="B42:B43"/>
    <mergeCell ref="B40:B41"/>
    <mergeCell ref="B26:B27"/>
    <mergeCell ref="B28:B29"/>
    <mergeCell ref="B30:B31"/>
    <mergeCell ref="B32:B33"/>
    <mergeCell ref="B24:B25"/>
    <mergeCell ref="B20:B21"/>
    <mergeCell ref="B12:B13"/>
    <mergeCell ref="I12:I13"/>
    <mergeCell ref="B14:B15"/>
    <mergeCell ref="D14:D15"/>
    <mergeCell ref="F14:F15"/>
    <mergeCell ref="F16:F17"/>
    <mergeCell ref="C12:C13"/>
    <mergeCell ref="C14:C15"/>
    <mergeCell ref="J12:J13"/>
    <mergeCell ref="K12:K13"/>
    <mergeCell ref="D10:D11"/>
    <mergeCell ref="E10:E11"/>
    <mergeCell ref="D12:D13"/>
    <mergeCell ref="B16:B17"/>
    <mergeCell ref="B10:B11"/>
    <mergeCell ref="C16:C17"/>
    <mergeCell ref="G12:G13"/>
    <mergeCell ref="G14:G15"/>
    <mergeCell ref="A3:K3"/>
    <mergeCell ref="C10:C11"/>
    <mergeCell ref="G10:G11"/>
    <mergeCell ref="H10:H11"/>
    <mergeCell ref="I10:I11"/>
    <mergeCell ref="B5:B7"/>
    <mergeCell ref="A6:A7"/>
    <mergeCell ref="H8:H9"/>
    <mergeCell ref="I8:I9"/>
    <mergeCell ref="G5:G7"/>
    <mergeCell ref="I48:K48"/>
    <mergeCell ref="A46:A47"/>
    <mergeCell ref="C46:C47"/>
    <mergeCell ref="G46:G47"/>
    <mergeCell ref="H46:H47"/>
    <mergeCell ref="I46:I47"/>
    <mergeCell ref="J46:J47"/>
    <mergeCell ref="K46:K47"/>
    <mergeCell ref="D46:D47"/>
    <mergeCell ref="E46:E47"/>
    <mergeCell ref="C40:C41"/>
    <mergeCell ref="G40:G41"/>
    <mergeCell ref="H40:H41"/>
    <mergeCell ref="D40:D41"/>
    <mergeCell ref="H5:H7"/>
    <mergeCell ref="D5:D7"/>
    <mergeCell ref="E5:E7"/>
    <mergeCell ref="D8:D9"/>
    <mergeCell ref="F5:F7"/>
    <mergeCell ref="F12:F13"/>
    <mergeCell ref="B8:B9"/>
    <mergeCell ref="C8:C9"/>
    <mergeCell ref="C5:C7"/>
    <mergeCell ref="G8:G9"/>
    <mergeCell ref="E8:E9"/>
    <mergeCell ref="F8:F9"/>
    <mergeCell ref="J8:J9"/>
    <mergeCell ref="K8:K9"/>
    <mergeCell ref="I5:I7"/>
    <mergeCell ref="J5:J7"/>
    <mergeCell ref="K5:K7"/>
    <mergeCell ref="F10:F11"/>
    <mergeCell ref="J10:J11"/>
    <mergeCell ref="K10:K11"/>
    <mergeCell ref="F30:F31"/>
    <mergeCell ref="F32:F33"/>
    <mergeCell ref="F18:F19"/>
    <mergeCell ref="F20:F21"/>
    <mergeCell ref="F22:F23"/>
    <mergeCell ref="F24:F25"/>
    <mergeCell ref="B2:D2"/>
    <mergeCell ref="F42:F43"/>
    <mergeCell ref="F44:F45"/>
    <mergeCell ref="F46:F47"/>
    <mergeCell ref="F34:F35"/>
    <mergeCell ref="F36:F37"/>
    <mergeCell ref="F38:F39"/>
    <mergeCell ref="F40:F41"/>
    <mergeCell ref="F26:F27"/>
    <mergeCell ref="F28:F29"/>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V48"/>
  <sheetViews>
    <sheetView zoomScale="75" zoomScaleNormal="75" zoomScalePageLayoutView="0" workbookViewId="0" topLeftCell="A4">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7" width="15.57421875" style="5" customWidth="1"/>
    <col min="8" max="8" width="19.57421875" style="5" customWidth="1"/>
    <col min="9" max="11" width="15.57421875" style="5" customWidth="1"/>
    <col min="12" max="12" width="3.00390625" style="5" customWidth="1"/>
    <col min="13" max="16384" width="9.140625" style="5" customWidth="1"/>
  </cols>
  <sheetData>
    <row r="1" spans="1:11" ht="12.75">
      <c r="A1" s="49"/>
      <c r="B1" s="49"/>
      <c r="C1" s="49"/>
      <c r="D1" s="49"/>
      <c r="E1" s="49"/>
      <c r="F1" s="49"/>
      <c r="G1" s="49"/>
      <c r="H1" s="49"/>
      <c r="I1" s="49"/>
      <c r="J1" s="49"/>
      <c r="K1" s="49"/>
    </row>
    <row r="2" spans="1:14" s="3" customFormat="1" ht="15.75" thickBot="1">
      <c r="A2" s="50" t="s">
        <v>64</v>
      </c>
      <c r="B2" s="203">
        <f>'Cover Sheet'!A2</f>
        <v>0</v>
      </c>
      <c r="C2" s="203"/>
      <c r="D2" s="203"/>
      <c r="E2" s="51" t="s">
        <v>65</v>
      </c>
      <c r="F2" s="52">
        <f>'Cover Sheet'!G2</f>
        <v>0</v>
      </c>
      <c r="G2" s="51" t="s">
        <v>66</v>
      </c>
      <c r="H2" s="83">
        <v>364</v>
      </c>
      <c r="J2" s="51" t="s">
        <v>67</v>
      </c>
      <c r="K2" s="83">
        <v>4</v>
      </c>
      <c r="L2" s="1"/>
      <c r="M2" s="1"/>
      <c r="N2" s="1"/>
    </row>
    <row r="3" spans="1:11" ht="13.5" thickBot="1">
      <c r="A3" s="207"/>
      <c r="B3" s="207"/>
      <c r="C3" s="207"/>
      <c r="D3" s="207"/>
      <c r="E3" s="207"/>
      <c r="F3" s="207"/>
      <c r="G3" s="207"/>
      <c r="H3" s="207"/>
      <c r="I3" s="207"/>
      <c r="J3" s="207"/>
      <c r="K3" s="207"/>
    </row>
    <row r="4" spans="1:14" s="21" customFormat="1" ht="13.5" thickBot="1" thickTop="1">
      <c r="A4" s="53">
        <v>1</v>
      </c>
      <c r="B4" s="54">
        <v>2</v>
      </c>
      <c r="C4" s="54">
        <v>3</v>
      </c>
      <c r="D4" s="54">
        <v>4</v>
      </c>
      <c r="E4" s="54">
        <v>5</v>
      </c>
      <c r="F4" s="54">
        <v>6</v>
      </c>
      <c r="G4" s="54">
        <v>7</v>
      </c>
      <c r="H4" s="54">
        <v>8</v>
      </c>
      <c r="I4" s="54">
        <v>9</v>
      </c>
      <c r="J4" s="55">
        <v>10</v>
      </c>
      <c r="K4" s="56">
        <v>11</v>
      </c>
      <c r="L4" s="7"/>
      <c r="M4" s="7"/>
      <c r="N4" s="7"/>
    </row>
    <row r="5" spans="1:14" s="24" customFormat="1" ht="13.5" customHeight="1" thickTop="1">
      <c r="A5" s="57" t="s">
        <v>33</v>
      </c>
      <c r="B5" s="200" t="s">
        <v>34</v>
      </c>
      <c r="C5" s="200" t="s">
        <v>62</v>
      </c>
      <c r="D5" s="200" t="s">
        <v>50</v>
      </c>
      <c r="E5" s="200" t="s">
        <v>51</v>
      </c>
      <c r="F5" s="200" t="s">
        <v>63</v>
      </c>
      <c r="G5" s="200" t="s">
        <v>35</v>
      </c>
      <c r="H5" s="200" t="s">
        <v>95</v>
      </c>
      <c r="I5" s="200" t="s">
        <v>36</v>
      </c>
      <c r="J5" s="200" t="s">
        <v>37</v>
      </c>
      <c r="K5" s="213" t="s">
        <v>38</v>
      </c>
      <c r="L5" s="23"/>
      <c r="M5" s="23"/>
      <c r="N5" s="23"/>
    </row>
    <row r="6" spans="1:14" s="24" customFormat="1" ht="12.75">
      <c r="A6" s="204" t="s">
        <v>39</v>
      </c>
      <c r="B6" s="201"/>
      <c r="C6" s="201"/>
      <c r="D6" s="201"/>
      <c r="E6" s="201"/>
      <c r="F6" s="201"/>
      <c r="G6" s="201"/>
      <c r="H6" s="201"/>
      <c r="I6" s="201"/>
      <c r="J6" s="201"/>
      <c r="K6" s="214"/>
      <c r="L6" s="23"/>
      <c r="M6" s="23"/>
      <c r="N6" s="23"/>
    </row>
    <row r="7" spans="1:22" s="26" customFormat="1" ht="13.5" thickBot="1">
      <c r="A7" s="205"/>
      <c r="B7" s="202"/>
      <c r="C7" s="202"/>
      <c r="D7" s="202"/>
      <c r="E7" s="202"/>
      <c r="F7" s="202"/>
      <c r="G7" s="202"/>
      <c r="H7" s="202"/>
      <c r="I7" s="202"/>
      <c r="J7" s="202"/>
      <c r="K7" s="215"/>
      <c r="L7" s="25"/>
      <c r="M7" s="77">
        <v>22</v>
      </c>
      <c r="N7" s="77" t="s">
        <v>83</v>
      </c>
      <c r="O7" s="77" t="s">
        <v>84</v>
      </c>
      <c r="P7" s="77" t="s">
        <v>85</v>
      </c>
      <c r="Q7" s="77" t="s">
        <v>86</v>
      </c>
      <c r="R7" s="77" t="s">
        <v>87</v>
      </c>
      <c r="S7" s="77" t="s">
        <v>88</v>
      </c>
      <c r="T7" s="77" t="s">
        <v>89</v>
      </c>
      <c r="U7" s="77" t="s">
        <v>90</v>
      </c>
      <c r="V7" s="84"/>
    </row>
    <row r="8" spans="1:22" ht="19.5" customHeight="1" thickTop="1">
      <c r="A8" s="60"/>
      <c r="B8" s="222"/>
      <c r="C8" s="223"/>
      <c r="D8" s="223"/>
      <c r="E8" s="223"/>
      <c r="F8" s="226">
        <f>SUM(C8:E9)</f>
        <v>0</v>
      </c>
      <c r="G8" s="224">
        <f>(D8*1.5)+(E8*2)+C8</f>
        <v>0</v>
      </c>
      <c r="H8" s="220"/>
      <c r="I8" s="220"/>
      <c r="J8" s="220"/>
      <c r="K8" s="221"/>
      <c r="L8" s="27"/>
      <c r="M8" s="240">
        <f>IF($B8="22",$G8,0)</f>
        <v>0</v>
      </c>
      <c r="N8" s="240">
        <f>IF($B8="22A",$G8,0)</f>
        <v>0</v>
      </c>
      <c r="O8" s="240">
        <f>IF($B8="22B",$G8,0)</f>
        <v>0</v>
      </c>
      <c r="P8" s="240">
        <f>IF($B8="23A",$G8,0)</f>
        <v>0</v>
      </c>
      <c r="Q8" s="240">
        <f>IF($B8="23B",$G8,0)</f>
        <v>0</v>
      </c>
      <c r="R8" s="240">
        <f>IF($B8="23C",$G8,0)</f>
        <v>0</v>
      </c>
      <c r="S8" s="240">
        <f>IF($B8="23D",$G8,0)</f>
        <v>0</v>
      </c>
      <c r="T8" s="240">
        <f>IF($B8="23E",$G8,0)</f>
        <v>0</v>
      </c>
      <c r="U8" s="240">
        <f>IF($B8="23F",$G8,0)</f>
        <v>0</v>
      </c>
      <c r="V8" s="85"/>
    </row>
    <row r="9" spans="1:22" ht="19.5" customHeight="1">
      <c r="A9" s="89"/>
      <c r="B9" s="199"/>
      <c r="C9" s="192"/>
      <c r="D9" s="192"/>
      <c r="E9" s="192"/>
      <c r="F9" s="190"/>
      <c r="G9" s="225"/>
      <c r="H9" s="196"/>
      <c r="I9" s="196"/>
      <c r="J9" s="196"/>
      <c r="K9" s="194"/>
      <c r="L9" s="27"/>
      <c r="M9" s="240"/>
      <c r="N9" s="240"/>
      <c r="O9" s="240"/>
      <c r="P9" s="240"/>
      <c r="Q9" s="240"/>
      <c r="R9" s="240"/>
      <c r="S9" s="240"/>
      <c r="T9" s="240"/>
      <c r="U9" s="240"/>
      <c r="V9" s="85"/>
    </row>
    <row r="10" spans="1:22" ht="19.5" customHeight="1">
      <c r="A10" s="60"/>
      <c r="B10" s="198"/>
      <c r="C10" s="191"/>
      <c r="D10" s="191"/>
      <c r="E10" s="191"/>
      <c r="F10" s="190">
        <f>SUM(C10:E11)</f>
        <v>0</v>
      </c>
      <c r="G10" s="190">
        <f>(D10*1.5)+(E10*2)+C10</f>
        <v>0</v>
      </c>
      <c r="H10" s="195"/>
      <c r="I10" s="195"/>
      <c r="J10" s="195"/>
      <c r="K10" s="193"/>
      <c r="L10" s="27"/>
      <c r="M10" s="240">
        <f>IF($B10="22",$G10,0)</f>
        <v>0</v>
      </c>
      <c r="N10" s="240">
        <f>IF($B10="22A",$G10,0)</f>
        <v>0</v>
      </c>
      <c r="O10" s="240">
        <f>IF($B10="22B",$G10,0)</f>
        <v>0</v>
      </c>
      <c r="P10" s="240">
        <f>IF($B10="23A",$G10,0)</f>
        <v>0</v>
      </c>
      <c r="Q10" s="240">
        <f>IF($B10="23B",$G10,0)</f>
        <v>0</v>
      </c>
      <c r="R10" s="240">
        <f>IF($B10="23C",$G10,0)</f>
        <v>0</v>
      </c>
      <c r="S10" s="240">
        <f>IF($B10="23D",$G10,0)</f>
        <v>0</v>
      </c>
      <c r="T10" s="240">
        <f>IF($B10="23E",$G10,0)</f>
        <v>0</v>
      </c>
      <c r="U10" s="240">
        <f>IF($B10="23F",$G10,0)</f>
        <v>0</v>
      </c>
      <c r="V10" s="85"/>
    </row>
    <row r="11" spans="1:22" ht="19.5" customHeight="1">
      <c r="A11" s="89"/>
      <c r="B11" s="199"/>
      <c r="C11" s="192"/>
      <c r="D11" s="192"/>
      <c r="E11" s="192"/>
      <c r="F11" s="190"/>
      <c r="G11" s="190"/>
      <c r="H11" s="196"/>
      <c r="I11" s="196"/>
      <c r="J11" s="196"/>
      <c r="K11" s="194"/>
      <c r="L11" s="27"/>
      <c r="M11" s="240"/>
      <c r="N11" s="240"/>
      <c r="O11" s="240"/>
      <c r="P11" s="240"/>
      <c r="Q11" s="240"/>
      <c r="R11" s="240"/>
      <c r="S11" s="240"/>
      <c r="T11" s="240"/>
      <c r="U11" s="240"/>
      <c r="V11" s="85"/>
    </row>
    <row r="12" spans="1:22" ht="19.5" customHeight="1">
      <c r="A12" s="60"/>
      <c r="B12" s="198"/>
      <c r="C12" s="191"/>
      <c r="D12" s="191"/>
      <c r="E12" s="191"/>
      <c r="F12" s="190">
        <f>SUM(C12:E13)</f>
        <v>0</v>
      </c>
      <c r="G12" s="190">
        <f>(D12*1.5)+(E12*2)+C12</f>
        <v>0</v>
      </c>
      <c r="H12" s="195"/>
      <c r="I12" s="195"/>
      <c r="J12" s="195"/>
      <c r="K12" s="193"/>
      <c r="L12" s="27"/>
      <c r="M12" s="240">
        <f>IF($B12="22",$G12,0)</f>
        <v>0</v>
      </c>
      <c r="N12" s="240">
        <f>IF($B12="22A",$G12,0)</f>
        <v>0</v>
      </c>
      <c r="O12" s="240">
        <f>IF($B12="22B",$G12,0)</f>
        <v>0</v>
      </c>
      <c r="P12" s="240">
        <f>IF($B12="23A",$G12,0)</f>
        <v>0</v>
      </c>
      <c r="Q12" s="240">
        <f>IF($B12="23B",$G12,0)</f>
        <v>0</v>
      </c>
      <c r="R12" s="240">
        <f>IF($B12="23C",$G12,0)</f>
        <v>0</v>
      </c>
      <c r="S12" s="240">
        <f>IF($B12="23D",$G12,0)</f>
        <v>0</v>
      </c>
      <c r="T12" s="240">
        <f>IF($B12="23E",$G12,0)</f>
        <v>0</v>
      </c>
      <c r="U12" s="240">
        <f>IF($B12="23F",$G12,0)</f>
        <v>0</v>
      </c>
      <c r="V12" s="85"/>
    </row>
    <row r="13" spans="1:22" ht="19.5" customHeight="1">
      <c r="A13" s="89"/>
      <c r="B13" s="199"/>
      <c r="C13" s="192"/>
      <c r="D13" s="192"/>
      <c r="E13" s="192"/>
      <c r="F13" s="190"/>
      <c r="G13" s="190"/>
      <c r="H13" s="196"/>
      <c r="I13" s="196"/>
      <c r="J13" s="196"/>
      <c r="K13" s="194"/>
      <c r="L13" s="27"/>
      <c r="M13" s="240"/>
      <c r="N13" s="240"/>
      <c r="O13" s="240"/>
      <c r="P13" s="240"/>
      <c r="Q13" s="240"/>
      <c r="R13" s="240"/>
      <c r="S13" s="240"/>
      <c r="T13" s="240"/>
      <c r="U13" s="240"/>
      <c r="V13" s="85"/>
    </row>
    <row r="14" spans="1:22" ht="19.5" customHeight="1">
      <c r="A14" s="60"/>
      <c r="B14" s="198"/>
      <c r="C14" s="191"/>
      <c r="D14" s="191"/>
      <c r="E14" s="191"/>
      <c r="F14" s="190">
        <f>SUM(C14:E15)</f>
        <v>0</v>
      </c>
      <c r="G14" s="190">
        <f>(D14*1.5)+(E14*2)+C14</f>
        <v>0</v>
      </c>
      <c r="H14" s="195"/>
      <c r="I14" s="195"/>
      <c r="J14" s="195"/>
      <c r="K14" s="193"/>
      <c r="L14" s="27"/>
      <c r="M14" s="240">
        <f>IF($B14="22",$G14,0)</f>
        <v>0</v>
      </c>
      <c r="N14" s="240">
        <f>IF($B14="22A",$G14,0)</f>
        <v>0</v>
      </c>
      <c r="O14" s="240">
        <f>IF($B14="22B",$G14,0)</f>
        <v>0</v>
      </c>
      <c r="P14" s="240">
        <f>IF($B14="23A",$G14,0)</f>
        <v>0</v>
      </c>
      <c r="Q14" s="240">
        <f>IF($B14="23B",$G14,0)</f>
        <v>0</v>
      </c>
      <c r="R14" s="240">
        <f>IF($B14="23C",$G14,0)</f>
        <v>0</v>
      </c>
      <c r="S14" s="240">
        <f>IF($B14="23D",$G14,0)</f>
        <v>0</v>
      </c>
      <c r="T14" s="240">
        <f>IF($B14="23E",$G14,0)</f>
        <v>0</v>
      </c>
      <c r="U14" s="240">
        <f>IF($B14="23F",$G14,0)</f>
        <v>0</v>
      </c>
      <c r="V14" s="85"/>
    </row>
    <row r="15" spans="1:22" ht="19.5" customHeight="1">
      <c r="A15" s="89"/>
      <c r="B15" s="199"/>
      <c r="C15" s="192"/>
      <c r="D15" s="192"/>
      <c r="E15" s="192"/>
      <c r="F15" s="190"/>
      <c r="G15" s="190"/>
      <c r="H15" s="196"/>
      <c r="I15" s="196"/>
      <c r="J15" s="196"/>
      <c r="K15" s="194"/>
      <c r="L15" s="27"/>
      <c r="M15" s="240"/>
      <c r="N15" s="240"/>
      <c r="O15" s="240"/>
      <c r="P15" s="240"/>
      <c r="Q15" s="240"/>
      <c r="R15" s="240"/>
      <c r="S15" s="240"/>
      <c r="T15" s="240"/>
      <c r="U15" s="240"/>
      <c r="V15" s="85"/>
    </row>
    <row r="16" spans="1:22" ht="19.5" customHeight="1">
      <c r="A16" s="60"/>
      <c r="B16" s="198"/>
      <c r="C16" s="191"/>
      <c r="D16" s="191"/>
      <c r="E16" s="191"/>
      <c r="F16" s="190">
        <f>SUM(C16:E17)</f>
        <v>0</v>
      </c>
      <c r="G16" s="190">
        <f>(D16*1.5)+(E16*2)+C16</f>
        <v>0</v>
      </c>
      <c r="H16" s="195"/>
      <c r="I16" s="195"/>
      <c r="J16" s="195"/>
      <c r="K16" s="193"/>
      <c r="L16" s="27"/>
      <c r="M16" s="240">
        <f>IF($B16="22",$G16,0)</f>
        <v>0</v>
      </c>
      <c r="N16" s="240">
        <f>IF($B16="22A",$G16,0)</f>
        <v>0</v>
      </c>
      <c r="O16" s="240">
        <f>IF($B16="22B",$G16,0)</f>
        <v>0</v>
      </c>
      <c r="P16" s="240">
        <f>IF($B16="23A",$G16,0)</f>
        <v>0</v>
      </c>
      <c r="Q16" s="240">
        <f>IF($B16="23B",$G16,0)</f>
        <v>0</v>
      </c>
      <c r="R16" s="240">
        <f>IF($B16="23C",$G16,0)</f>
        <v>0</v>
      </c>
      <c r="S16" s="240">
        <f>IF($B16="23D",$G16,0)</f>
        <v>0</v>
      </c>
      <c r="T16" s="240">
        <f>IF($B16="23E",$G16,0)</f>
        <v>0</v>
      </c>
      <c r="U16" s="240">
        <f>IF($B16="23F",$G16,0)</f>
        <v>0</v>
      </c>
      <c r="V16" s="85"/>
    </row>
    <row r="17" spans="1:22" ht="19.5" customHeight="1">
      <c r="A17" s="89"/>
      <c r="B17" s="199"/>
      <c r="C17" s="192"/>
      <c r="D17" s="192"/>
      <c r="E17" s="192"/>
      <c r="F17" s="190"/>
      <c r="G17" s="190"/>
      <c r="H17" s="196"/>
      <c r="I17" s="196"/>
      <c r="J17" s="196"/>
      <c r="K17" s="194"/>
      <c r="L17" s="27"/>
      <c r="M17" s="240"/>
      <c r="N17" s="240"/>
      <c r="O17" s="240"/>
      <c r="P17" s="240"/>
      <c r="Q17" s="240"/>
      <c r="R17" s="240"/>
      <c r="S17" s="240"/>
      <c r="T17" s="240"/>
      <c r="U17" s="240"/>
      <c r="V17" s="85"/>
    </row>
    <row r="18" spans="1:22" ht="19.5" customHeight="1">
      <c r="A18" s="60"/>
      <c r="B18" s="198"/>
      <c r="C18" s="191"/>
      <c r="D18" s="191"/>
      <c r="E18" s="191"/>
      <c r="F18" s="190">
        <f>SUM(C18:E19)</f>
        <v>0</v>
      </c>
      <c r="G18" s="190">
        <f>(D18*1.5)+(E18*2)+C18</f>
        <v>0</v>
      </c>
      <c r="H18" s="195"/>
      <c r="I18" s="195"/>
      <c r="J18" s="195"/>
      <c r="K18" s="193"/>
      <c r="L18" s="27"/>
      <c r="M18" s="240">
        <f>IF($B18="22",$G18,0)</f>
        <v>0</v>
      </c>
      <c r="N18" s="240">
        <f>IF($B18="22A",$G18,0)</f>
        <v>0</v>
      </c>
      <c r="O18" s="240">
        <f>IF($B18="22B",$G18,0)</f>
        <v>0</v>
      </c>
      <c r="P18" s="240">
        <f>IF($B18="23A",$G18,0)</f>
        <v>0</v>
      </c>
      <c r="Q18" s="240">
        <f>IF($B18="23B",$G18,0)</f>
        <v>0</v>
      </c>
      <c r="R18" s="240">
        <f>IF($B18="23C",$G18,0)</f>
        <v>0</v>
      </c>
      <c r="S18" s="240">
        <f>IF($B18="23D",$G18,0)</f>
        <v>0</v>
      </c>
      <c r="T18" s="240">
        <f>IF($B18="23E",$G18,0)</f>
        <v>0</v>
      </c>
      <c r="U18" s="240">
        <f>IF($B18="23F",$G18,0)</f>
        <v>0</v>
      </c>
      <c r="V18" s="85"/>
    </row>
    <row r="19" spans="1:22" ht="19.5" customHeight="1">
      <c r="A19" s="89"/>
      <c r="B19" s="199"/>
      <c r="C19" s="192"/>
      <c r="D19" s="192"/>
      <c r="E19" s="192"/>
      <c r="F19" s="190"/>
      <c r="G19" s="190"/>
      <c r="H19" s="196"/>
      <c r="I19" s="196"/>
      <c r="J19" s="196"/>
      <c r="K19" s="194"/>
      <c r="L19" s="27"/>
      <c r="M19" s="240"/>
      <c r="N19" s="240"/>
      <c r="O19" s="240"/>
      <c r="P19" s="240"/>
      <c r="Q19" s="240"/>
      <c r="R19" s="240"/>
      <c r="S19" s="240"/>
      <c r="T19" s="240"/>
      <c r="U19" s="240"/>
      <c r="V19" s="85"/>
    </row>
    <row r="20" spans="1:22" ht="19.5" customHeight="1">
      <c r="A20" s="60"/>
      <c r="B20" s="198"/>
      <c r="C20" s="191"/>
      <c r="D20" s="191"/>
      <c r="E20" s="191"/>
      <c r="F20" s="190">
        <f>SUM(C20:E21)</f>
        <v>0</v>
      </c>
      <c r="G20" s="190">
        <f>(D20*1.5)+(E20*2)+C20</f>
        <v>0</v>
      </c>
      <c r="H20" s="195"/>
      <c r="I20" s="195"/>
      <c r="J20" s="195"/>
      <c r="K20" s="193"/>
      <c r="L20" s="27"/>
      <c r="M20" s="240">
        <f>IF($B20="22",$G20,0)</f>
        <v>0</v>
      </c>
      <c r="N20" s="240">
        <f>IF($B20="22A",$G20,0)</f>
        <v>0</v>
      </c>
      <c r="O20" s="240">
        <f>IF($B20="22B",$G20,0)</f>
        <v>0</v>
      </c>
      <c r="P20" s="240">
        <f>IF($B20="23A",$G20,0)</f>
        <v>0</v>
      </c>
      <c r="Q20" s="240">
        <f>IF($B20="23B",$G20,0)</f>
        <v>0</v>
      </c>
      <c r="R20" s="240">
        <f>IF($B20="23C",$G20,0)</f>
        <v>0</v>
      </c>
      <c r="S20" s="240">
        <f>IF($B20="23D",$G20,0)</f>
        <v>0</v>
      </c>
      <c r="T20" s="240">
        <f>IF($B20="23E",$G20,0)</f>
        <v>0</v>
      </c>
      <c r="U20" s="240">
        <f>IF($B20="23F",$G20,0)</f>
        <v>0</v>
      </c>
      <c r="V20" s="85"/>
    </row>
    <row r="21" spans="1:22" ht="19.5" customHeight="1">
      <c r="A21" s="89"/>
      <c r="B21" s="199"/>
      <c r="C21" s="192"/>
      <c r="D21" s="192"/>
      <c r="E21" s="192"/>
      <c r="F21" s="190"/>
      <c r="G21" s="190"/>
      <c r="H21" s="196"/>
      <c r="I21" s="196"/>
      <c r="J21" s="196"/>
      <c r="K21" s="194"/>
      <c r="L21" s="27"/>
      <c r="M21" s="240"/>
      <c r="N21" s="240"/>
      <c r="O21" s="240"/>
      <c r="P21" s="240"/>
      <c r="Q21" s="240"/>
      <c r="R21" s="240"/>
      <c r="S21" s="240"/>
      <c r="T21" s="240"/>
      <c r="U21" s="240"/>
      <c r="V21" s="85"/>
    </row>
    <row r="22" spans="1:22" ht="19.5" customHeight="1">
      <c r="A22" s="60"/>
      <c r="B22" s="198"/>
      <c r="C22" s="191"/>
      <c r="D22" s="191"/>
      <c r="E22" s="191"/>
      <c r="F22" s="190">
        <f>SUM(C22:E23)</f>
        <v>0</v>
      </c>
      <c r="G22" s="190">
        <f>(D22*1.5)+(E22*2)+C22</f>
        <v>0</v>
      </c>
      <c r="H22" s="195"/>
      <c r="I22" s="195"/>
      <c r="J22" s="195"/>
      <c r="K22" s="193"/>
      <c r="L22" s="27"/>
      <c r="M22" s="240">
        <f>IF($B22="22",$G22,0)</f>
        <v>0</v>
      </c>
      <c r="N22" s="240">
        <f>IF($B22="22A",$G22,0)</f>
        <v>0</v>
      </c>
      <c r="O22" s="240">
        <f>IF($B22="22B",$G22,0)</f>
        <v>0</v>
      </c>
      <c r="P22" s="240">
        <f>IF($B22="23A",$G22,0)</f>
        <v>0</v>
      </c>
      <c r="Q22" s="240">
        <f>IF($B22="23B",$G22,0)</f>
        <v>0</v>
      </c>
      <c r="R22" s="240">
        <f>IF($B22="23C",$G22,0)</f>
        <v>0</v>
      </c>
      <c r="S22" s="240">
        <f>IF($B22="23D",$G22,0)</f>
        <v>0</v>
      </c>
      <c r="T22" s="240">
        <f>IF($B22="23E",$G22,0)</f>
        <v>0</v>
      </c>
      <c r="U22" s="240">
        <f>IF($B22="23F",$G22,0)</f>
        <v>0</v>
      </c>
      <c r="V22" s="85"/>
    </row>
    <row r="23" spans="1:22" ht="19.5" customHeight="1">
      <c r="A23" s="89"/>
      <c r="B23" s="199"/>
      <c r="C23" s="192"/>
      <c r="D23" s="192"/>
      <c r="E23" s="192"/>
      <c r="F23" s="190"/>
      <c r="G23" s="190"/>
      <c r="H23" s="196"/>
      <c r="I23" s="196"/>
      <c r="J23" s="196"/>
      <c r="K23" s="194"/>
      <c r="L23" s="27"/>
      <c r="M23" s="240"/>
      <c r="N23" s="240"/>
      <c r="O23" s="240"/>
      <c r="P23" s="240"/>
      <c r="Q23" s="240"/>
      <c r="R23" s="240"/>
      <c r="S23" s="240"/>
      <c r="T23" s="240"/>
      <c r="U23" s="240"/>
      <c r="V23" s="85"/>
    </row>
    <row r="24" spans="1:22" ht="19.5" customHeight="1">
      <c r="A24" s="60"/>
      <c r="B24" s="198"/>
      <c r="C24" s="191"/>
      <c r="D24" s="191"/>
      <c r="E24" s="191"/>
      <c r="F24" s="190">
        <f>SUM(C24:E25)</f>
        <v>0</v>
      </c>
      <c r="G24" s="190">
        <f>(D24*1.5)+(E24*2)+C24</f>
        <v>0</v>
      </c>
      <c r="H24" s="195"/>
      <c r="I24" s="195"/>
      <c r="J24" s="195"/>
      <c r="K24" s="193"/>
      <c r="L24" s="27"/>
      <c r="M24" s="240">
        <f>IF($B24="22",$G24,0)</f>
        <v>0</v>
      </c>
      <c r="N24" s="240">
        <f>IF($B24="22A",$G24,0)</f>
        <v>0</v>
      </c>
      <c r="O24" s="240">
        <f>IF($B24="22B",$G24,0)</f>
        <v>0</v>
      </c>
      <c r="P24" s="240">
        <f>IF($B24="23A",$G24,0)</f>
        <v>0</v>
      </c>
      <c r="Q24" s="240">
        <f>IF($B24="23B",$G24,0)</f>
        <v>0</v>
      </c>
      <c r="R24" s="240">
        <f>IF($B24="23C",$G24,0)</f>
        <v>0</v>
      </c>
      <c r="S24" s="240">
        <f>IF($B24="23D",$G24,0)</f>
        <v>0</v>
      </c>
      <c r="T24" s="240">
        <f>IF($B24="23E",$G24,0)</f>
        <v>0</v>
      </c>
      <c r="U24" s="240">
        <f>IF($B24="23F",$G24,0)</f>
        <v>0</v>
      </c>
      <c r="V24" s="85"/>
    </row>
    <row r="25" spans="1:22" ht="19.5" customHeight="1">
      <c r="A25" s="89"/>
      <c r="B25" s="199"/>
      <c r="C25" s="192"/>
      <c r="D25" s="192"/>
      <c r="E25" s="192"/>
      <c r="F25" s="190"/>
      <c r="G25" s="190"/>
      <c r="H25" s="196"/>
      <c r="I25" s="196"/>
      <c r="J25" s="196"/>
      <c r="K25" s="194"/>
      <c r="L25" s="27"/>
      <c r="M25" s="240"/>
      <c r="N25" s="240"/>
      <c r="O25" s="240"/>
      <c r="P25" s="240"/>
      <c r="Q25" s="240"/>
      <c r="R25" s="240"/>
      <c r="S25" s="240"/>
      <c r="T25" s="240"/>
      <c r="U25" s="240"/>
      <c r="V25" s="85"/>
    </row>
    <row r="26" spans="1:22" ht="19.5" customHeight="1">
      <c r="A26" s="60"/>
      <c r="B26" s="198"/>
      <c r="C26" s="191"/>
      <c r="D26" s="191"/>
      <c r="E26" s="191"/>
      <c r="F26" s="190">
        <f>SUM(C26:E27)</f>
        <v>0</v>
      </c>
      <c r="G26" s="190">
        <f>(D26*1.5)+(E26*2)+C26</f>
        <v>0</v>
      </c>
      <c r="H26" s="195"/>
      <c r="I26" s="195"/>
      <c r="J26" s="195"/>
      <c r="K26" s="193"/>
      <c r="L26" s="27"/>
      <c r="M26" s="240">
        <f>IF($B26="22",$G26,0)</f>
        <v>0</v>
      </c>
      <c r="N26" s="240">
        <f>IF($B26="22A",$G26,0)</f>
        <v>0</v>
      </c>
      <c r="O26" s="240">
        <f>IF($B26="22B",$G26,0)</f>
        <v>0</v>
      </c>
      <c r="P26" s="240">
        <f>IF($B26="23A",$G26,0)</f>
        <v>0</v>
      </c>
      <c r="Q26" s="240">
        <f>IF($B26="23B",$G26,0)</f>
        <v>0</v>
      </c>
      <c r="R26" s="240">
        <f>IF($B26="23C",$G26,0)</f>
        <v>0</v>
      </c>
      <c r="S26" s="240">
        <f>IF($B26="23D",$G26,0)</f>
        <v>0</v>
      </c>
      <c r="T26" s="240">
        <f>IF($B26="23E",$G26,0)</f>
        <v>0</v>
      </c>
      <c r="U26" s="240">
        <f>IF($B26="23F",$G26,0)</f>
        <v>0</v>
      </c>
      <c r="V26" s="85"/>
    </row>
    <row r="27" spans="1:22" ht="19.5" customHeight="1">
      <c r="A27" s="89"/>
      <c r="B27" s="199"/>
      <c r="C27" s="192"/>
      <c r="D27" s="192"/>
      <c r="E27" s="192"/>
      <c r="F27" s="190"/>
      <c r="G27" s="190"/>
      <c r="H27" s="196"/>
      <c r="I27" s="196"/>
      <c r="J27" s="196"/>
      <c r="K27" s="194"/>
      <c r="L27" s="27"/>
      <c r="M27" s="240"/>
      <c r="N27" s="240"/>
      <c r="O27" s="240"/>
      <c r="P27" s="240"/>
      <c r="Q27" s="240"/>
      <c r="R27" s="240"/>
      <c r="S27" s="240"/>
      <c r="T27" s="240"/>
      <c r="U27" s="240"/>
      <c r="V27" s="85"/>
    </row>
    <row r="28" spans="1:22" ht="19.5" customHeight="1">
      <c r="A28" s="60"/>
      <c r="B28" s="198"/>
      <c r="C28" s="191"/>
      <c r="D28" s="191"/>
      <c r="E28" s="191"/>
      <c r="F28" s="190">
        <f>SUM(C28:E29)</f>
        <v>0</v>
      </c>
      <c r="G28" s="190">
        <f>(D28*1.5)+(E28*2)+C28</f>
        <v>0</v>
      </c>
      <c r="H28" s="195"/>
      <c r="I28" s="195"/>
      <c r="J28" s="195"/>
      <c r="K28" s="193"/>
      <c r="L28" s="27"/>
      <c r="M28" s="240">
        <f>IF($B28="22",$G28,0)</f>
        <v>0</v>
      </c>
      <c r="N28" s="240">
        <f>IF($B28="22A",$G28,0)</f>
        <v>0</v>
      </c>
      <c r="O28" s="240">
        <f>IF($B28="22B",$G28,0)</f>
        <v>0</v>
      </c>
      <c r="P28" s="240">
        <f>IF($B28="23A",$G28,0)</f>
        <v>0</v>
      </c>
      <c r="Q28" s="240">
        <f>IF($B28="23B",$G28,0)</f>
        <v>0</v>
      </c>
      <c r="R28" s="240">
        <f>IF($B28="23C",$G28,0)</f>
        <v>0</v>
      </c>
      <c r="S28" s="240">
        <f>IF($B28="23D",$G28,0)</f>
        <v>0</v>
      </c>
      <c r="T28" s="240">
        <f>IF($B28="23E",$G28,0)</f>
        <v>0</v>
      </c>
      <c r="U28" s="240">
        <f>IF($B28="23F",$G28,0)</f>
        <v>0</v>
      </c>
      <c r="V28" s="85"/>
    </row>
    <row r="29" spans="1:22" ht="19.5" customHeight="1">
      <c r="A29" s="89"/>
      <c r="B29" s="199"/>
      <c r="C29" s="192"/>
      <c r="D29" s="192"/>
      <c r="E29" s="192"/>
      <c r="F29" s="190"/>
      <c r="G29" s="190"/>
      <c r="H29" s="196"/>
      <c r="I29" s="196"/>
      <c r="J29" s="196"/>
      <c r="K29" s="194"/>
      <c r="L29" s="27"/>
      <c r="M29" s="240"/>
      <c r="N29" s="240"/>
      <c r="O29" s="240"/>
      <c r="P29" s="240"/>
      <c r="Q29" s="240"/>
      <c r="R29" s="240"/>
      <c r="S29" s="240"/>
      <c r="T29" s="240"/>
      <c r="U29" s="240"/>
      <c r="V29" s="85"/>
    </row>
    <row r="30" spans="1:22" ht="19.5" customHeight="1">
      <c r="A30" s="60"/>
      <c r="B30" s="198"/>
      <c r="C30" s="191"/>
      <c r="D30" s="191"/>
      <c r="E30" s="191"/>
      <c r="F30" s="190">
        <f>SUM(C30:E31)</f>
        <v>0</v>
      </c>
      <c r="G30" s="190">
        <f>(D30*1.5)+(E30*2)+C30</f>
        <v>0</v>
      </c>
      <c r="H30" s="195"/>
      <c r="I30" s="195"/>
      <c r="J30" s="195"/>
      <c r="K30" s="193"/>
      <c r="L30" s="27"/>
      <c r="M30" s="240">
        <f>IF($B30="22",$G30,0)</f>
        <v>0</v>
      </c>
      <c r="N30" s="240">
        <f>IF($B30="22A",$G30,0)</f>
        <v>0</v>
      </c>
      <c r="O30" s="240">
        <f>IF($B30="22B",$G30,0)</f>
        <v>0</v>
      </c>
      <c r="P30" s="240">
        <f>IF($B30="23A",$G30,0)</f>
        <v>0</v>
      </c>
      <c r="Q30" s="240">
        <f>IF($B30="23B",$G30,0)</f>
        <v>0</v>
      </c>
      <c r="R30" s="240">
        <f>IF($B30="23C",$G30,0)</f>
        <v>0</v>
      </c>
      <c r="S30" s="240">
        <f>IF($B30="23D",$G30,0)</f>
        <v>0</v>
      </c>
      <c r="T30" s="240">
        <f>IF($B30="23E",$G30,0)</f>
        <v>0</v>
      </c>
      <c r="U30" s="240">
        <f>IF($B30="23F",$G30,0)</f>
        <v>0</v>
      </c>
      <c r="V30" s="85"/>
    </row>
    <row r="31" spans="1:22" ht="19.5" customHeight="1">
      <c r="A31" s="89"/>
      <c r="B31" s="199"/>
      <c r="C31" s="192"/>
      <c r="D31" s="192"/>
      <c r="E31" s="192"/>
      <c r="F31" s="190"/>
      <c r="G31" s="190"/>
      <c r="H31" s="196"/>
      <c r="I31" s="196"/>
      <c r="J31" s="196"/>
      <c r="K31" s="194"/>
      <c r="L31" s="27"/>
      <c r="M31" s="240"/>
      <c r="N31" s="240"/>
      <c r="O31" s="240"/>
      <c r="P31" s="240"/>
      <c r="Q31" s="240"/>
      <c r="R31" s="240"/>
      <c r="S31" s="240"/>
      <c r="T31" s="240"/>
      <c r="U31" s="240"/>
      <c r="V31" s="85"/>
    </row>
    <row r="32" spans="1:22" ht="19.5" customHeight="1">
      <c r="A32" s="60"/>
      <c r="B32" s="198"/>
      <c r="C32" s="191"/>
      <c r="D32" s="191"/>
      <c r="E32" s="191"/>
      <c r="F32" s="190">
        <f>SUM(C32:E33)</f>
        <v>0</v>
      </c>
      <c r="G32" s="190">
        <f>(D32*1.5)+(E32*2)+C32</f>
        <v>0</v>
      </c>
      <c r="H32" s="195"/>
      <c r="I32" s="195"/>
      <c r="J32" s="195"/>
      <c r="K32" s="193"/>
      <c r="L32" s="27"/>
      <c r="M32" s="240">
        <f>IF($B32="22",$G32,0)</f>
        <v>0</v>
      </c>
      <c r="N32" s="240">
        <f>IF($B32="22A",$G32,0)</f>
        <v>0</v>
      </c>
      <c r="O32" s="240">
        <f>IF($B32="22B",$G32,0)</f>
        <v>0</v>
      </c>
      <c r="P32" s="240">
        <f>IF($B32="23A",$G32,0)</f>
        <v>0</v>
      </c>
      <c r="Q32" s="240">
        <f>IF($B32="23B",$G32,0)</f>
        <v>0</v>
      </c>
      <c r="R32" s="240">
        <f>IF($B32="23C",$G32,0)</f>
        <v>0</v>
      </c>
      <c r="S32" s="240">
        <f>IF($B32="23D",$G32,0)</f>
        <v>0</v>
      </c>
      <c r="T32" s="240">
        <f>IF($B32="23E",$G32,0)</f>
        <v>0</v>
      </c>
      <c r="U32" s="240">
        <f>IF($B32="23F",$G32,0)</f>
        <v>0</v>
      </c>
      <c r="V32" s="85"/>
    </row>
    <row r="33" spans="1:22" ht="19.5" customHeight="1">
      <c r="A33" s="89"/>
      <c r="B33" s="199"/>
      <c r="C33" s="192"/>
      <c r="D33" s="192"/>
      <c r="E33" s="192"/>
      <c r="F33" s="190"/>
      <c r="G33" s="190"/>
      <c r="H33" s="196"/>
      <c r="I33" s="196"/>
      <c r="J33" s="196"/>
      <c r="K33" s="194"/>
      <c r="L33" s="27"/>
      <c r="M33" s="240"/>
      <c r="N33" s="240"/>
      <c r="O33" s="240"/>
      <c r="P33" s="240"/>
      <c r="Q33" s="240"/>
      <c r="R33" s="240"/>
      <c r="S33" s="240"/>
      <c r="T33" s="240"/>
      <c r="U33" s="240"/>
      <c r="V33" s="85"/>
    </row>
    <row r="34" spans="1:22" ht="19.5" customHeight="1">
      <c r="A34" s="60"/>
      <c r="B34" s="198"/>
      <c r="C34" s="191"/>
      <c r="D34" s="191"/>
      <c r="E34" s="191"/>
      <c r="F34" s="190">
        <f>SUM(C34:E35)</f>
        <v>0</v>
      </c>
      <c r="G34" s="190">
        <f>(D34*1.5)+(E34*2)+C34</f>
        <v>0</v>
      </c>
      <c r="H34" s="195"/>
      <c r="I34" s="195"/>
      <c r="J34" s="195"/>
      <c r="K34" s="193"/>
      <c r="L34" s="27"/>
      <c r="M34" s="240">
        <f>IF($B34="22",$G34,0)</f>
        <v>0</v>
      </c>
      <c r="N34" s="240">
        <f>IF($B34="22A",$G34,0)</f>
        <v>0</v>
      </c>
      <c r="O34" s="240">
        <f>IF($B34="22B",$G34,0)</f>
        <v>0</v>
      </c>
      <c r="P34" s="240">
        <f>IF($B34="23A",$G34,0)</f>
        <v>0</v>
      </c>
      <c r="Q34" s="240">
        <f>IF($B34="23B",$G34,0)</f>
        <v>0</v>
      </c>
      <c r="R34" s="240">
        <f>IF($B34="23C",$G34,0)</f>
        <v>0</v>
      </c>
      <c r="S34" s="240">
        <f>IF($B34="23D",$G34,0)</f>
        <v>0</v>
      </c>
      <c r="T34" s="240">
        <f>IF($B34="23E",$G34,0)</f>
        <v>0</v>
      </c>
      <c r="U34" s="240">
        <f>IF($B34="23F",$G34,0)</f>
        <v>0</v>
      </c>
      <c r="V34" s="85"/>
    </row>
    <row r="35" spans="1:22" ht="19.5" customHeight="1">
      <c r="A35" s="89"/>
      <c r="B35" s="199"/>
      <c r="C35" s="192"/>
      <c r="D35" s="192"/>
      <c r="E35" s="192"/>
      <c r="F35" s="190"/>
      <c r="G35" s="190"/>
      <c r="H35" s="196"/>
      <c r="I35" s="196"/>
      <c r="J35" s="196"/>
      <c r="K35" s="194"/>
      <c r="L35" s="27"/>
      <c r="M35" s="240"/>
      <c r="N35" s="240"/>
      <c r="O35" s="240"/>
      <c r="P35" s="240"/>
      <c r="Q35" s="240"/>
      <c r="R35" s="240"/>
      <c r="S35" s="240"/>
      <c r="T35" s="240"/>
      <c r="U35" s="240"/>
      <c r="V35" s="85"/>
    </row>
    <row r="36" spans="1:22" ht="19.5" customHeight="1">
      <c r="A36" s="60"/>
      <c r="B36" s="198"/>
      <c r="C36" s="191"/>
      <c r="D36" s="191"/>
      <c r="E36" s="191"/>
      <c r="F36" s="190">
        <f>SUM(C36:E37)</f>
        <v>0</v>
      </c>
      <c r="G36" s="190">
        <f>(D36*1.5)+(E36*2)+C36</f>
        <v>0</v>
      </c>
      <c r="H36" s="195"/>
      <c r="I36" s="195"/>
      <c r="J36" s="195"/>
      <c r="K36" s="193"/>
      <c r="L36" s="27"/>
      <c r="M36" s="240">
        <f>IF($B36="22",$G36,0)</f>
        <v>0</v>
      </c>
      <c r="N36" s="240">
        <f>IF($B36="22A",$G36,0)</f>
        <v>0</v>
      </c>
      <c r="O36" s="240">
        <f>IF($B36="22B",$G36,0)</f>
        <v>0</v>
      </c>
      <c r="P36" s="240">
        <f>IF($B36="23A",$G36,0)</f>
        <v>0</v>
      </c>
      <c r="Q36" s="240">
        <f>IF($B36="23B",$G36,0)</f>
        <v>0</v>
      </c>
      <c r="R36" s="240">
        <f>IF($B36="23C",$G36,0)</f>
        <v>0</v>
      </c>
      <c r="S36" s="240">
        <f>IF($B36="23D",$G36,0)</f>
        <v>0</v>
      </c>
      <c r="T36" s="240">
        <f>IF($B36="23E",$G36,0)</f>
        <v>0</v>
      </c>
      <c r="U36" s="240">
        <f>IF($B36="23F",$G36,0)</f>
        <v>0</v>
      </c>
      <c r="V36" s="85"/>
    </row>
    <row r="37" spans="1:22" ht="19.5" customHeight="1">
      <c r="A37" s="89"/>
      <c r="B37" s="199"/>
      <c r="C37" s="192"/>
      <c r="D37" s="192"/>
      <c r="E37" s="192"/>
      <c r="F37" s="190"/>
      <c r="G37" s="190"/>
      <c r="H37" s="196"/>
      <c r="I37" s="196"/>
      <c r="J37" s="196"/>
      <c r="K37" s="194"/>
      <c r="L37" s="27"/>
      <c r="M37" s="240"/>
      <c r="N37" s="240"/>
      <c r="O37" s="240"/>
      <c r="P37" s="240"/>
      <c r="Q37" s="240"/>
      <c r="R37" s="240"/>
      <c r="S37" s="240"/>
      <c r="T37" s="240"/>
      <c r="U37" s="240"/>
      <c r="V37" s="85"/>
    </row>
    <row r="38" spans="1:22" ht="19.5" customHeight="1">
      <c r="A38" s="60"/>
      <c r="B38" s="198"/>
      <c r="C38" s="191"/>
      <c r="D38" s="191"/>
      <c r="E38" s="191"/>
      <c r="F38" s="190">
        <f>SUM(C38:E39)</f>
        <v>0</v>
      </c>
      <c r="G38" s="190">
        <f>(D38*1.5)+(E38*2)+C38</f>
        <v>0</v>
      </c>
      <c r="H38" s="195"/>
      <c r="I38" s="195"/>
      <c r="J38" s="195"/>
      <c r="K38" s="193"/>
      <c r="L38" s="27"/>
      <c r="M38" s="240">
        <f>IF($B38="22",$G38,0)</f>
        <v>0</v>
      </c>
      <c r="N38" s="240">
        <f>IF($B38="22A",$G38,0)</f>
        <v>0</v>
      </c>
      <c r="O38" s="240">
        <f>IF($B38="22B",$G38,0)</f>
        <v>0</v>
      </c>
      <c r="P38" s="240">
        <f>IF($B38="23A",$G38,0)</f>
        <v>0</v>
      </c>
      <c r="Q38" s="240">
        <f>IF($B38="23B",$G38,0)</f>
        <v>0</v>
      </c>
      <c r="R38" s="240">
        <f>IF($B38="23C",$G38,0)</f>
        <v>0</v>
      </c>
      <c r="S38" s="240">
        <f>IF($B38="23D",$G38,0)</f>
        <v>0</v>
      </c>
      <c r="T38" s="240">
        <f>IF($B38="23E",$G38,0)</f>
        <v>0</v>
      </c>
      <c r="U38" s="240">
        <f>IF($B38="23F",$G38,0)</f>
        <v>0</v>
      </c>
      <c r="V38" s="85"/>
    </row>
    <row r="39" spans="1:22" ht="19.5" customHeight="1">
      <c r="A39" s="89"/>
      <c r="B39" s="199"/>
      <c r="C39" s="192"/>
      <c r="D39" s="192"/>
      <c r="E39" s="192"/>
      <c r="F39" s="190"/>
      <c r="G39" s="190"/>
      <c r="H39" s="196"/>
      <c r="I39" s="196"/>
      <c r="J39" s="196"/>
      <c r="K39" s="194"/>
      <c r="L39" s="27"/>
      <c r="M39" s="240"/>
      <c r="N39" s="240"/>
      <c r="O39" s="240"/>
      <c r="P39" s="240"/>
      <c r="Q39" s="240"/>
      <c r="R39" s="240"/>
      <c r="S39" s="240"/>
      <c r="T39" s="240"/>
      <c r="U39" s="240"/>
      <c r="V39" s="85"/>
    </row>
    <row r="40" spans="1:22" ht="19.5" customHeight="1">
      <c r="A40" s="60"/>
      <c r="B40" s="198"/>
      <c r="C40" s="191"/>
      <c r="D40" s="191"/>
      <c r="E40" s="191"/>
      <c r="F40" s="190">
        <f>SUM(C40:E41)</f>
        <v>0</v>
      </c>
      <c r="G40" s="190">
        <f>(D40*1.5)+(E40*2)+C40</f>
        <v>0</v>
      </c>
      <c r="H40" s="195"/>
      <c r="I40" s="195"/>
      <c r="J40" s="195"/>
      <c r="K40" s="193"/>
      <c r="L40" s="27"/>
      <c r="M40" s="240">
        <f>IF($B40="22",$G40,0)</f>
        <v>0</v>
      </c>
      <c r="N40" s="240">
        <f>IF($B40="22A",$G40,0)</f>
        <v>0</v>
      </c>
      <c r="O40" s="240">
        <f>IF($B40="22B",$G40,0)</f>
        <v>0</v>
      </c>
      <c r="P40" s="240">
        <f>IF($B40="23A",$G40,0)</f>
        <v>0</v>
      </c>
      <c r="Q40" s="240">
        <f>IF($B40="23B",$G40,0)</f>
        <v>0</v>
      </c>
      <c r="R40" s="240">
        <f>IF($B40="23C",$G40,0)</f>
        <v>0</v>
      </c>
      <c r="S40" s="240">
        <f>IF($B40="23D",$G40,0)</f>
        <v>0</v>
      </c>
      <c r="T40" s="240">
        <f>IF($B40="23E",$G40,0)</f>
        <v>0</v>
      </c>
      <c r="U40" s="240">
        <f>IF($B40="23F",$G40,0)</f>
        <v>0</v>
      </c>
      <c r="V40" s="85"/>
    </row>
    <row r="41" spans="1:22" ht="19.5" customHeight="1">
      <c r="A41" s="89"/>
      <c r="B41" s="199"/>
      <c r="C41" s="192"/>
      <c r="D41" s="192"/>
      <c r="E41" s="192"/>
      <c r="F41" s="190"/>
      <c r="G41" s="190"/>
      <c r="H41" s="196"/>
      <c r="I41" s="196"/>
      <c r="J41" s="196"/>
      <c r="K41" s="194"/>
      <c r="L41" s="27"/>
      <c r="M41" s="240"/>
      <c r="N41" s="240"/>
      <c r="O41" s="240"/>
      <c r="P41" s="240"/>
      <c r="Q41" s="240"/>
      <c r="R41" s="240"/>
      <c r="S41" s="240"/>
      <c r="T41" s="240"/>
      <c r="U41" s="240"/>
      <c r="V41" s="85"/>
    </row>
    <row r="42" spans="1:22" ht="19.5" customHeight="1">
      <c r="A42" s="60"/>
      <c r="B42" s="198"/>
      <c r="C42" s="191"/>
      <c r="D42" s="191"/>
      <c r="E42" s="191"/>
      <c r="F42" s="190">
        <f>SUM(C42:E43)</f>
        <v>0</v>
      </c>
      <c r="G42" s="190">
        <f>(D42*1.5)+(E42*2)+C42</f>
        <v>0</v>
      </c>
      <c r="H42" s="195"/>
      <c r="I42" s="195"/>
      <c r="J42" s="195"/>
      <c r="K42" s="193"/>
      <c r="L42" s="27"/>
      <c r="M42" s="240">
        <f>IF($B42="22",$G42,0)</f>
        <v>0</v>
      </c>
      <c r="N42" s="240">
        <f>IF($B42="22A",$G42,0)</f>
        <v>0</v>
      </c>
      <c r="O42" s="240">
        <f>IF($B42="22B",$G42,0)</f>
        <v>0</v>
      </c>
      <c r="P42" s="240">
        <f>IF($B42="23A",$G42,0)</f>
        <v>0</v>
      </c>
      <c r="Q42" s="240">
        <f>IF($B42="23B",$G42,0)</f>
        <v>0</v>
      </c>
      <c r="R42" s="240">
        <f>IF($B42="23C",$G42,0)</f>
        <v>0</v>
      </c>
      <c r="S42" s="240">
        <f>IF($B42="23D",$G42,0)</f>
        <v>0</v>
      </c>
      <c r="T42" s="240">
        <f>IF($B42="23E",$G42,0)</f>
        <v>0</v>
      </c>
      <c r="U42" s="240">
        <f>IF($B42="23F",$G42,0)</f>
        <v>0</v>
      </c>
      <c r="V42" s="85"/>
    </row>
    <row r="43" spans="1:22" ht="19.5" customHeight="1">
      <c r="A43" s="89"/>
      <c r="B43" s="199"/>
      <c r="C43" s="192"/>
      <c r="D43" s="192"/>
      <c r="E43" s="192"/>
      <c r="F43" s="190"/>
      <c r="G43" s="190"/>
      <c r="H43" s="196"/>
      <c r="I43" s="196"/>
      <c r="J43" s="196"/>
      <c r="K43" s="194"/>
      <c r="L43" s="27"/>
      <c r="M43" s="240"/>
      <c r="N43" s="240"/>
      <c r="O43" s="240"/>
      <c r="P43" s="240"/>
      <c r="Q43" s="240"/>
      <c r="R43" s="240"/>
      <c r="S43" s="240"/>
      <c r="T43" s="240"/>
      <c r="U43" s="240"/>
      <c r="V43" s="85"/>
    </row>
    <row r="44" spans="1:22" ht="19.5" customHeight="1">
      <c r="A44" s="60"/>
      <c r="B44" s="198"/>
      <c r="C44" s="191"/>
      <c r="D44" s="191"/>
      <c r="E44" s="191"/>
      <c r="F44" s="190">
        <f>SUM(C44:E45)</f>
        <v>0</v>
      </c>
      <c r="G44" s="190">
        <f>(D44*1.5)+(E44*2)+C44</f>
        <v>0</v>
      </c>
      <c r="H44" s="195"/>
      <c r="I44" s="195"/>
      <c r="J44" s="195"/>
      <c r="K44" s="193"/>
      <c r="L44" s="27"/>
      <c r="M44" s="240">
        <f>IF($B44="22",$G44,0)</f>
        <v>0</v>
      </c>
      <c r="N44" s="240">
        <f>IF($B44="22A",$G44,0)</f>
        <v>0</v>
      </c>
      <c r="O44" s="240">
        <f>IF($B44="22B",$G44,0)</f>
        <v>0</v>
      </c>
      <c r="P44" s="240">
        <f>IF($B44="23A",$G44,0)</f>
        <v>0</v>
      </c>
      <c r="Q44" s="240">
        <f>IF($B44="23B",$G44,0)</f>
        <v>0</v>
      </c>
      <c r="R44" s="240">
        <f>IF($B44="23C",$G44,0)</f>
        <v>0</v>
      </c>
      <c r="S44" s="240">
        <f>IF($B44="23D",$G44,0)</f>
        <v>0</v>
      </c>
      <c r="T44" s="240">
        <f>IF($B44="23E",$G44,0)</f>
        <v>0</v>
      </c>
      <c r="U44" s="240">
        <f>IF($B44="23F",$G44,0)</f>
        <v>0</v>
      </c>
      <c r="V44" s="85"/>
    </row>
    <row r="45" spans="1:22" ht="19.5" customHeight="1" thickBot="1">
      <c r="A45" s="89"/>
      <c r="B45" s="236"/>
      <c r="C45" s="237"/>
      <c r="D45" s="237"/>
      <c r="E45" s="237"/>
      <c r="F45" s="217"/>
      <c r="G45" s="217"/>
      <c r="H45" s="238"/>
      <c r="I45" s="238"/>
      <c r="J45" s="238"/>
      <c r="K45" s="239"/>
      <c r="L45" s="27"/>
      <c r="M45" s="240"/>
      <c r="N45" s="240"/>
      <c r="O45" s="240"/>
      <c r="P45" s="240"/>
      <c r="Q45" s="240"/>
      <c r="R45" s="240"/>
      <c r="S45" s="240"/>
      <c r="T45" s="240"/>
      <c r="U45" s="240"/>
      <c r="V45" s="85"/>
    </row>
    <row r="46" spans="1:22" ht="19.5" customHeight="1" thickTop="1">
      <c r="A46" s="228" t="s">
        <v>40</v>
      </c>
      <c r="B46" s="58"/>
      <c r="C46" s="230">
        <f aca="true" t="shared" si="0" ref="C46:K46">SUM(C8:C45)</f>
        <v>0</v>
      </c>
      <c r="D46" s="230">
        <f t="shared" si="0"/>
        <v>0</v>
      </c>
      <c r="E46" s="230">
        <f t="shared" si="0"/>
        <v>0</v>
      </c>
      <c r="F46" s="218">
        <f t="shared" si="0"/>
        <v>0</v>
      </c>
      <c r="G46" s="218">
        <f t="shared" si="0"/>
        <v>0</v>
      </c>
      <c r="H46" s="232">
        <f t="shared" si="0"/>
        <v>0</v>
      </c>
      <c r="I46" s="232">
        <f t="shared" si="0"/>
        <v>0</v>
      </c>
      <c r="J46" s="232">
        <f t="shared" si="0"/>
        <v>0</v>
      </c>
      <c r="K46" s="234">
        <f t="shared" si="0"/>
        <v>0</v>
      </c>
      <c r="L46" s="27"/>
      <c r="M46" s="240">
        <f aca="true" t="shared" si="1" ref="M46:U46">SUM(M8:M45)</f>
        <v>0</v>
      </c>
      <c r="N46" s="240">
        <f t="shared" si="1"/>
        <v>0</v>
      </c>
      <c r="O46" s="240">
        <f t="shared" si="1"/>
        <v>0</v>
      </c>
      <c r="P46" s="240">
        <f t="shared" si="1"/>
        <v>0</v>
      </c>
      <c r="Q46" s="240">
        <f t="shared" si="1"/>
        <v>0</v>
      </c>
      <c r="R46" s="240">
        <f t="shared" si="1"/>
        <v>0</v>
      </c>
      <c r="S46" s="240">
        <f t="shared" si="1"/>
        <v>0</v>
      </c>
      <c r="T46" s="240">
        <f t="shared" si="1"/>
        <v>0</v>
      </c>
      <c r="U46" s="240">
        <f t="shared" si="1"/>
        <v>0</v>
      </c>
      <c r="V46" s="85"/>
    </row>
    <row r="47" spans="1:22" ht="19.5" customHeight="1" thickBot="1">
      <c r="A47" s="229"/>
      <c r="B47" s="59"/>
      <c r="C47" s="231"/>
      <c r="D47" s="231"/>
      <c r="E47" s="231"/>
      <c r="F47" s="219"/>
      <c r="G47" s="219"/>
      <c r="H47" s="233"/>
      <c r="I47" s="233"/>
      <c r="J47" s="233"/>
      <c r="K47" s="235"/>
      <c r="L47" s="27"/>
      <c r="M47" s="240"/>
      <c r="N47" s="240"/>
      <c r="O47" s="240"/>
      <c r="P47" s="240"/>
      <c r="Q47" s="240"/>
      <c r="R47" s="240"/>
      <c r="S47" s="240"/>
      <c r="T47" s="240"/>
      <c r="U47" s="240"/>
      <c r="V47" s="85"/>
    </row>
    <row r="48" spans="1:14" ht="13.5" thickTop="1">
      <c r="A48" s="15"/>
      <c r="I48" s="227"/>
      <c r="J48" s="227"/>
      <c r="K48" s="227"/>
      <c r="N48" s="28"/>
    </row>
  </sheetData>
  <sheetProtection password="D81B" sheet="1" objects="1" scenarios="1"/>
  <mergeCells count="394">
    <mergeCell ref="F42:F43"/>
    <mergeCell ref="F44:F45"/>
    <mergeCell ref="F46:F47"/>
    <mergeCell ref="F34:F35"/>
    <mergeCell ref="F36:F37"/>
    <mergeCell ref="F38:F39"/>
    <mergeCell ref="F40:F41"/>
    <mergeCell ref="F32:F33"/>
    <mergeCell ref="F18:F19"/>
    <mergeCell ref="F20:F21"/>
    <mergeCell ref="F22:F23"/>
    <mergeCell ref="F24:F25"/>
    <mergeCell ref="B2:D2"/>
    <mergeCell ref="F26:F27"/>
    <mergeCell ref="F28:F29"/>
    <mergeCell ref="J8:J9"/>
    <mergeCell ref="K8:K9"/>
    <mergeCell ref="I8:I9"/>
    <mergeCell ref="I12:I13"/>
    <mergeCell ref="K16:K17"/>
    <mergeCell ref="F30:F31"/>
    <mergeCell ref="B8:B9"/>
    <mergeCell ref="C8:C9"/>
    <mergeCell ref="C5:C7"/>
    <mergeCell ref="G8:G9"/>
    <mergeCell ref="E8:E9"/>
    <mergeCell ref="F8:F9"/>
    <mergeCell ref="C40:C41"/>
    <mergeCell ref="G40:G41"/>
    <mergeCell ref="G5:G7"/>
    <mergeCell ref="C28:C29"/>
    <mergeCell ref="C30:C31"/>
    <mergeCell ref="C32:C33"/>
    <mergeCell ref="F10:F11"/>
    <mergeCell ref="F12:F13"/>
    <mergeCell ref="F14:F15"/>
    <mergeCell ref="F16:F17"/>
    <mergeCell ref="J46:J47"/>
    <mergeCell ref="K46:K47"/>
    <mergeCell ref="D5:D7"/>
    <mergeCell ref="E5:E7"/>
    <mergeCell ref="D8:D9"/>
    <mergeCell ref="F5:F7"/>
    <mergeCell ref="I5:I7"/>
    <mergeCell ref="J5:J7"/>
    <mergeCell ref="K5:K7"/>
    <mergeCell ref="H5:H7"/>
    <mergeCell ref="A6:A7"/>
    <mergeCell ref="H8:H9"/>
    <mergeCell ref="H40:H41"/>
    <mergeCell ref="D40:D41"/>
    <mergeCell ref="I48:K48"/>
    <mergeCell ref="A46:A47"/>
    <mergeCell ref="C46:C47"/>
    <mergeCell ref="G46:G47"/>
    <mergeCell ref="H46:H47"/>
    <mergeCell ref="I46:I47"/>
    <mergeCell ref="D14:D15"/>
    <mergeCell ref="K14:K15"/>
    <mergeCell ref="D46:D47"/>
    <mergeCell ref="E46:E47"/>
    <mergeCell ref="A3:K3"/>
    <mergeCell ref="C10:C11"/>
    <mergeCell ref="G10:G11"/>
    <mergeCell ref="H10:H11"/>
    <mergeCell ref="I10:I11"/>
    <mergeCell ref="B5:B7"/>
    <mergeCell ref="J10:J11"/>
    <mergeCell ref="K10:K11"/>
    <mergeCell ref="J12:J13"/>
    <mergeCell ref="K12:K13"/>
    <mergeCell ref="D10:D11"/>
    <mergeCell ref="E10:E11"/>
    <mergeCell ref="D12:D13"/>
    <mergeCell ref="B16:B17"/>
    <mergeCell ref="B10:B11"/>
    <mergeCell ref="B24:B25"/>
    <mergeCell ref="B20:B21"/>
    <mergeCell ref="B12:B13"/>
    <mergeCell ref="B26:B27"/>
    <mergeCell ref="B14:B15"/>
    <mergeCell ref="B28:B29"/>
    <mergeCell ref="B30:B31"/>
    <mergeCell ref="B32:B33"/>
    <mergeCell ref="B34:B35"/>
    <mergeCell ref="B36:B37"/>
    <mergeCell ref="B38:B39"/>
    <mergeCell ref="B42:B43"/>
    <mergeCell ref="B40:B41"/>
    <mergeCell ref="B44:B45"/>
    <mergeCell ref="B22:B23"/>
    <mergeCell ref="C12:C13"/>
    <mergeCell ref="C14:C15"/>
    <mergeCell ref="C16:C17"/>
    <mergeCell ref="C22:C23"/>
    <mergeCell ref="C24:C25"/>
    <mergeCell ref="C26:C27"/>
    <mergeCell ref="C34:C35"/>
    <mergeCell ref="C36:C37"/>
    <mergeCell ref="C38:C39"/>
    <mergeCell ref="C42:C43"/>
    <mergeCell ref="C44:C45"/>
    <mergeCell ref="G12:G13"/>
    <mergeCell ref="G14:G15"/>
    <mergeCell ref="G16:G17"/>
    <mergeCell ref="G22:G23"/>
    <mergeCell ref="G24:G25"/>
    <mergeCell ref="G26:G27"/>
    <mergeCell ref="G28:G29"/>
    <mergeCell ref="G30:G31"/>
    <mergeCell ref="G32:G33"/>
    <mergeCell ref="G34:G35"/>
    <mergeCell ref="G36:G37"/>
    <mergeCell ref="G38:G39"/>
    <mergeCell ref="G42:G43"/>
    <mergeCell ref="G44:G45"/>
    <mergeCell ref="H12:H13"/>
    <mergeCell ref="H14:H15"/>
    <mergeCell ref="H16:H17"/>
    <mergeCell ref="H22:H23"/>
    <mergeCell ref="H24:H25"/>
    <mergeCell ref="H26:H27"/>
    <mergeCell ref="H28:H29"/>
    <mergeCell ref="H34:H35"/>
    <mergeCell ref="H30:H31"/>
    <mergeCell ref="H32:H33"/>
    <mergeCell ref="H36:H37"/>
    <mergeCell ref="H38:H39"/>
    <mergeCell ref="H42:H43"/>
    <mergeCell ref="H44:H45"/>
    <mergeCell ref="I34:I35"/>
    <mergeCell ref="I42:I43"/>
    <mergeCell ref="I44:I45"/>
    <mergeCell ref="I40:I41"/>
    <mergeCell ref="J22:J23"/>
    <mergeCell ref="J24:J25"/>
    <mergeCell ref="I36:I37"/>
    <mergeCell ref="I38:I39"/>
    <mergeCell ref="I22:I23"/>
    <mergeCell ref="I24:I25"/>
    <mergeCell ref="I26:I27"/>
    <mergeCell ref="I28:I29"/>
    <mergeCell ref="I30:I31"/>
    <mergeCell ref="I32:I33"/>
    <mergeCell ref="J26:J27"/>
    <mergeCell ref="J28:J29"/>
    <mergeCell ref="J30:J31"/>
    <mergeCell ref="J32:J33"/>
    <mergeCell ref="J34:J35"/>
    <mergeCell ref="J36:J37"/>
    <mergeCell ref="J38:J39"/>
    <mergeCell ref="J42:J43"/>
    <mergeCell ref="J40:J41"/>
    <mergeCell ref="J44:J45"/>
    <mergeCell ref="K22:K23"/>
    <mergeCell ref="K24:K25"/>
    <mergeCell ref="K20:K21"/>
    <mergeCell ref="K26:K27"/>
    <mergeCell ref="K28:K29"/>
    <mergeCell ref="K30:K31"/>
    <mergeCell ref="K32:K33"/>
    <mergeCell ref="K34:K35"/>
    <mergeCell ref="K36:K37"/>
    <mergeCell ref="K38:K39"/>
    <mergeCell ref="K42:K43"/>
    <mergeCell ref="K40:K41"/>
    <mergeCell ref="K44:K45"/>
    <mergeCell ref="B18:B19"/>
    <mergeCell ref="C18:C19"/>
    <mergeCell ref="G18:G19"/>
    <mergeCell ref="H18:H19"/>
    <mergeCell ref="I18:I19"/>
    <mergeCell ref="J18:J19"/>
    <mergeCell ref="K18:K19"/>
    <mergeCell ref="C20:C21"/>
    <mergeCell ref="G20:G21"/>
    <mergeCell ref="H20:H21"/>
    <mergeCell ref="E20:E21"/>
    <mergeCell ref="I20:I21"/>
    <mergeCell ref="J20:J21"/>
    <mergeCell ref="J14:J15"/>
    <mergeCell ref="J16:J17"/>
    <mergeCell ref="I14:I15"/>
    <mergeCell ref="I16:I17"/>
    <mergeCell ref="D16:D17"/>
    <mergeCell ref="D18:D19"/>
    <mergeCell ref="D20:D21"/>
    <mergeCell ref="D22:D23"/>
    <mergeCell ref="D34:D35"/>
    <mergeCell ref="D36:D37"/>
    <mergeCell ref="D38:D39"/>
    <mergeCell ref="D24:D25"/>
    <mergeCell ref="D26:D27"/>
    <mergeCell ref="D28:D29"/>
    <mergeCell ref="D30:D31"/>
    <mergeCell ref="D44:D45"/>
    <mergeCell ref="E12:E13"/>
    <mergeCell ref="E14:E15"/>
    <mergeCell ref="E16:E17"/>
    <mergeCell ref="E18:E19"/>
    <mergeCell ref="E22:E23"/>
    <mergeCell ref="E24:E25"/>
    <mergeCell ref="E26:E27"/>
    <mergeCell ref="E28:E29"/>
    <mergeCell ref="D32:D33"/>
    <mergeCell ref="E44:E45"/>
    <mergeCell ref="E30:E31"/>
    <mergeCell ref="E32:E33"/>
    <mergeCell ref="E34:E35"/>
    <mergeCell ref="E36:E37"/>
    <mergeCell ref="D42:D43"/>
    <mergeCell ref="E38:E39"/>
    <mergeCell ref="E40:E41"/>
    <mergeCell ref="E42:E43"/>
    <mergeCell ref="U36:U37"/>
    <mergeCell ref="M38:M39"/>
    <mergeCell ref="N38:N39"/>
    <mergeCell ref="O38:O39"/>
    <mergeCell ref="P38:P39"/>
    <mergeCell ref="Q38:Q39"/>
    <mergeCell ref="R38:R39"/>
    <mergeCell ref="S38:S39"/>
    <mergeCell ref="T38:T39"/>
    <mergeCell ref="U38:U39"/>
    <mergeCell ref="Q36:Q37"/>
    <mergeCell ref="R36:R37"/>
    <mergeCell ref="S36:S37"/>
    <mergeCell ref="T36:T37"/>
    <mergeCell ref="M36:M37"/>
    <mergeCell ref="N36:N37"/>
    <mergeCell ref="O36:O37"/>
    <mergeCell ref="P36:P37"/>
    <mergeCell ref="U32:U33"/>
    <mergeCell ref="M34:M35"/>
    <mergeCell ref="N34:N35"/>
    <mergeCell ref="O34:O35"/>
    <mergeCell ref="P34:P35"/>
    <mergeCell ref="Q34:Q35"/>
    <mergeCell ref="R34:R35"/>
    <mergeCell ref="S34:S35"/>
    <mergeCell ref="T34:T35"/>
    <mergeCell ref="U34:U35"/>
    <mergeCell ref="Q32:Q33"/>
    <mergeCell ref="R32:R33"/>
    <mergeCell ref="S32:S33"/>
    <mergeCell ref="T32:T33"/>
    <mergeCell ref="M32:M33"/>
    <mergeCell ref="N32:N33"/>
    <mergeCell ref="O32:O33"/>
    <mergeCell ref="P32:P33"/>
    <mergeCell ref="U28:U29"/>
    <mergeCell ref="M30:M31"/>
    <mergeCell ref="N30:N31"/>
    <mergeCell ref="O30:O31"/>
    <mergeCell ref="P30:P31"/>
    <mergeCell ref="Q30:Q31"/>
    <mergeCell ref="R30:R31"/>
    <mergeCell ref="S30:S31"/>
    <mergeCell ref="T30:T31"/>
    <mergeCell ref="U30:U31"/>
    <mergeCell ref="Q28:Q29"/>
    <mergeCell ref="R28:R29"/>
    <mergeCell ref="S28:S29"/>
    <mergeCell ref="T28:T29"/>
    <mergeCell ref="M28:M29"/>
    <mergeCell ref="N28:N29"/>
    <mergeCell ref="O28:O29"/>
    <mergeCell ref="P28:P29"/>
    <mergeCell ref="U24:U25"/>
    <mergeCell ref="M26:M27"/>
    <mergeCell ref="N26:N27"/>
    <mergeCell ref="O26:O27"/>
    <mergeCell ref="P26:P27"/>
    <mergeCell ref="Q26:Q27"/>
    <mergeCell ref="R26:R27"/>
    <mergeCell ref="S26:S27"/>
    <mergeCell ref="T26:T27"/>
    <mergeCell ref="U26:U27"/>
    <mergeCell ref="Q24:Q25"/>
    <mergeCell ref="R24:R25"/>
    <mergeCell ref="S24:S25"/>
    <mergeCell ref="T24:T25"/>
    <mergeCell ref="M24:M25"/>
    <mergeCell ref="N24:N25"/>
    <mergeCell ref="O24:O25"/>
    <mergeCell ref="P24:P25"/>
    <mergeCell ref="U20:U21"/>
    <mergeCell ref="M22:M23"/>
    <mergeCell ref="N22:N23"/>
    <mergeCell ref="O22:O23"/>
    <mergeCell ref="P22:P23"/>
    <mergeCell ref="Q22:Q23"/>
    <mergeCell ref="R22:R23"/>
    <mergeCell ref="S22:S23"/>
    <mergeCell ref="T22:T23"/>
    <mergeCell ref="U22:U23"/>
    <mergeCell ref="Q20:Q21"/>
    <mergeCell ref="R20:R21"/>
    <mergeCell ref="S20:S21"/>
    <mergeCell ref="T20:T21"/>
    <mergeCell ref="M20:M21"/>
    <mergeCell ref="N20:N21"/>
    <mergeCell ref="O20:O21"/>
    <mergeCell ref="P20:P21"/>
    <mergeCell ref="U16:U17"/>
    <mergeCell ref="M18:M19"/>
    <mergeCell ref="N18:N19"/>
    <mergeCell ref="O18:O19"/>
    <mergeCell ref="P18:P19"/>
    <mergeCell ref="Q18:Q19"/>
    <mergeCell ref="R18:R19"/>
    <mergeCell ref="S18:S19"/>
    <mergeCell ref="T18:T19"/>
    <mergeCell ref="U18:U19"/>
    <mergeCell ref="Q16:Q17"/>
    <mergeCell ref="R16:R17"/>
    <mergeCell ref="S16:S17"/>
    <mergeCell ref="T16:T17"/>
    <mergeCell ref="M16:M17"/>
    <mergeCell ref="N16:N17"/>
    <mergeCell ref="O16:O17"/>
    <mergeCell ref="P16:P17"/>
    <mergeCell ref="U12:U13"/>
    <mergeCell ref="M14:M15"/>
    <mergeCell ref="N14:N15"/>
    <mergeCell ref="O14:O15"/>
    <mergeCell ref="P14:P15"/>
    <mergeCell ref="Q14:Q15"/>
    <mergeCell ref="R14:R15"/>
    <mergeCell ref="S14:S15"/>
    <mergeCell ref="T14:T15"/>
    <mergeCell ref="U14:U15"/>
    <mergeCell ref="Q12:Q13"/>
    <mergeCell ref="R12:R13"/>
    <mergeCell ref="S12:S13"/>
    <mergeCell ref="T12:T13"/>
    <mergeCell ref="O12:O13"/>
    <mergeCell ref="P12:P13"/>
    <mergeCell ref="U8:U9"/>
    <mergeCell ref="M10:M11"/>
    <mergeCell ref="N10:N11"/>
    <mergeCell ref="O10:O11"/>
    <mergeCell ref="P10:P11"/>
    <mergeCell ref="Q10:Q11"/>
    <mergeCell ref="R10:R11"/>
    <mergeCell ref="S10:S11"/>
    <mergeCell ref="T10:T11"/>
    <mergeCell ref="U10:U11"/>
    <mergeCell ref="Q8:Q9"/>
    <mergeCell ref="R8:R9"/>
    <mergeCell ref="S8:S9"/>
    <mergeCell ref="T8:T9"/>
    <mergeCell ref="M8:M9"/>
    <mergeCell ref="N8:N9"/>
    <mergeCell ref="O8:O9"/>
    <mergeCell ref="P8:P9"/>
    <mergeCell ref="M40:M41"/>
    <mergeCell ref="N40:N41"/>
    <mergeCell ref="O40:O41"/>
    <mergeCell ref="P40:P41"/>
    <mergeCell ref="M12:M13"/>
    <mergeCell ref="N12:N13"/>
    <mergeCell ref="Q40:Q41"/>
    <mergeCell ref="R40:R41"/>
    <mergeCell ref="S40:S41"/>
    <mergeCell ref="T40:T41"/>
    <mergeCell ref="U40:U41"/>
    <mergeCell ref="M42:M43"/>
    <mergeCell ref="N42:N43"/>
    <mergeCell ref="O42:O43"/>
    <mergeCell ref="P42:P43"/>
    <mergeCell ref="Q42:Q43"/>
    <mergeCell ref="M44:M45"/>
    <mergeCell ref="N44:N45"/>
    <mergeCell ref="O44:O45"/>
    <mergeCell ref="P44:P45"/>
    <mergeCell ref="Q44:Q45"/>
    <mergeCell ref="R44:R45"/>
    <mergeCell ref="R46:R47"/>
    <mergeCell ref="S46:S47"/>
    <mergeCell ref="R42:R43"/>
    <mergeCell ref="S42:S43"/>
    <mergeCell ref="T42:T43"/>
    <mergeCell ref="U42:U43"/>
    <mergeCell ref="T46:T47"/>
    <mergeCell ref="U46:U47"/>
    <mergeCell ref="S44:S45"/>
    <mergeCell ref="T44:T45"/>
    <mergeCell ref="U44:U45"/>
    <mergeCell ref="M46:M47"/>
    <mergeCell ref="N46:N47"/>
    <mergeCell ref="O46:O47"/>
    <mergeCell ref="P46:P47"/>
    <mergeCell ref="Q46:Q4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Jeni</cp:lastModifiedBy>
  <cp:lastPrinted>2010-06-23T20:40:20Z</cp:lastPrinted>
  <dcterms:created xsi:type="dcterms:W3CDTF">2004-04-22T16:07:02Z</dcterms:created>
  <dcterms:modified xsi:type="dcterms:W3CDTF">2016-05-26T18:55:16Z</dcterms:modified>
  <cp:category/>
  <cp:version/>
  <cp:contentType/>
  <cp:contentStatus/>
</cp:coreProperties>
</file>